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9" i="1" l="1"/>
  <c r="M24" i="1"/>
  <c r="M22" i="1"/>
  <c r="M15" i="1"/>
  <c r="M32" i="1"/>
  <c r="M23" i="1"/>
  <c r="L15" i="1"/>
  <c r="M35" i="1"/>
  <c r="H12" i="1"/>
  <c r="G12" i="1"/>
  <c r="F12" i="1"/>
  <c r="E12" i="1"/>
  <c r="I23" i="1" l="1"/>
  <c r="I15" i="1" s="1"/>
  <c r="I12" i="1" s="1"/>
  <c r="M12" i="1" s="1"/>
  <c r="L22" i="1" l="1"/>
  <c r="K15" i="1"/>
  <c r="K12" i="1" s="1"/>
  <c r="K4" i="1" s="1"/>
  <c r="J15" i="1"/>
  <c r="J12" i="1" s="1"/>
  <c r="J4" i="1" s="1"/>
  <c r="I4" i="1" l="1"/>
  <c r="M4" i="1" s="1"/>
</calcChain>
</file>

<file path=xl/sharedStrings.xml><?xml version="1.0" encoding="utf-8"?>
<sst xmlns="http://schemas.openxmlformats.org/spreadsheetml/2006/main" count="37" uniqueCount="35">
  <si>
    <t xml:space="preserve">Муниципальная программа «Материально-техническое обеспечение органов местного самоуправления» Чугуевского муниципального округа на 2020-2027 годы </t>
  </si>
  <si>
    <t>Основное мероприятие «Создание условий для обеспечения бесперебойного функционирования органов местного самоуправления Чугуевского муниципального округа»</t>
  </si>
  <si>
    <t>Расходы по оплате договоров, контрактов на выполнение работ, оказание услуг, связанных с материально-техническим обеспечением органов местного самоуправления</t>
  </si>
  <si>
    <t>МКУ «ЦХО»/ администрация Чугуевского МО</t>
  </si>
  <si>
    <t>1.2.</t>
  </si>
  <si>
    <t>Расходы на обеспечение деятельности (оказание услуг, выполнение работ) муниципального учреждения</t>
  </si>
  <si>
    <t>1.3.</t>
  </si>
  <si>
    <t>Расходы на приобретение коммунальных услуг</t>
  </si>
  <si>
    <t>2.</t>
  </si>
  <si>
    <t>Основное мероприятие «Приобретение транспортных средств»</t>
  </si>
  <si>
    <t>2.1.</t>
  </si>
  <si>
    <t xml:space="preserve"> Расходы на приобретение техники</t>
  </si>
  <si>
    <t>п/п</t>
  </si>
  <si>
    <t xml:space="preserve">Наименование программы </t>
  </si>
  <si>
    <t>Ответствнный исполнитель/соисполнитель/ГРБС</t>
  </si>
  <si>
    <t xml:space="preserve">Источники ресурсного обеспечения </t>
  </si>
  <si>
    <t>2024г.</t>
  </si>
  <si>
    <t>2025г.</t>
  </si>
  <si>
    <t>2026г.</t>
  </si>
  <si>
    <t>2027г.</t>
  </si>
  <si>
    <t xml:space="preserve">Итого по программе </t>
  </si>
  <si>
    <r>
      <t xml:space="preserve"> </t>
    </r>
    <r>
      <rPr>
        <b/>
        <sz val="10"/>
        <color theme="1"/>
        <rFont val="Times New Roman"/>
        <family val="1"/>
        <charset val="204"/>
      </rPr>
      <t>1.</t>
    </r>
  </si>
  <si>
    <t>1.1.</t>
  </si>
  <si>
    <t>1.1.1</t>
  </si>
  <si>
    <t>1.1.2</t>
  </si>
  <si>
    <t>Расходы по аренде помещений , оплата охранных услуг, расходы  на приобретение товарно-материальных  ценностей, программных продуктов</t>
  </si>
  <si>
    <t xml:space="preserve">                       МКУ «ЦХО» / Управление бухгалтерского учета администрации Чугуевского МО                                                                                                                                                    /Администрация Чугуевского муниципального округа/</t>
  </si>
  <si>
    <t xml:space="preserve">                                                                                                                                                                                                                                     Бюджет Чугуевского муниципального округа</t>
  </si>
  <si>
    <t xml:space="preserve"> МКУ «ЦХО»/                                                                 Администрация Чугуевского МО</t>
  </si>
  <si>
    <t>Управление бухгалтерского учета и отчетности/                                                               администрации Чугуевского МО/        администрация Чугуевского МО</t>
  </si>
  <si>
    <t>МКУ «ЦХО»/                                                            Администрация Чугуевского МО</t>
  </si>
  <si>
    <t>2020г.</t>
  </si>
  <si>
    <t>2021г.</t>
  </si>
  <si>
    <t>2022г.</t>
  </si>
  <si>
    <t>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</si>
</sst>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textRotation="90" wrapText="1"/>
    </xf>
    <xf numFmtId="2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0" borderId="5" xfId="0" applyBorder="1"/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/>
    <xf numFmtId="4" fontId="0" fillId="0" borderId="0" xfId="0" applyNumberFormat="1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textRotation="90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textRotation="90" wrapText="1" readingOrder="2"/>
    </xf>
    <xf numFmtId="0" fontId="1" fillId="0" borderId="3" xfId="0" applyFont="1" applyBorder="1" applyAlignment="1">
      <alignment horizontal="left" vertical="center" textRotation="90" wrapText="1" readingOrder="2"/>
    </xf>
    <xf numFmtId="0" fontId="1" fillId="0" borderId="4" xfId="0" applyFont="1" applyBorder="1" applyAlignment="1">
      <alignment horizontal="left" vertical="center" textRotation="90" wrapText="1" readingOrder="2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textRotation="90" wrapText="1"/>
    </xf>
    <xf numFmtId="0" fontId="1" fillId="0" borderId="3" xfId="0" applyFont="1" applyBorder="1" applyAlignment="1">
      <alignment horizontal="left" vertical="center" textRotation="90" wrapText="1"/>
    </xf>
    <xf numFmtId="0" fontId="1" fillId="0" borderId="4" xfId="0" applyFont="1" applyBorder="1" applyAlignment="1">
      <alignment horizontal="left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16" workbookViewId="0">
      <selection activeCell="C23" sqref="C23"/>
    </sheetView>
  </sheetViews>
  <sheetFormatPr defaultRowHeight="15" x14ac:dyDescent="0.25"/>
  <cols>
    <col min="1" max="1" width="8" style="10" customWidth="1"/>
    <col min="2" max="2" width="14.85546875" customWidth="1"/>
    <col min="3" max="3" width="14" customWidth="1"/>
    <col min="4" max="4" width="14.140625" customWidth="1"/>
    <col min="5" max="10" width="14.42578125" style="7" customWidth="1"/>
    <col min="11" max="11" width="12.7109375" style="7" customWidth="1"/>
    <col min="12" max="12" width="16.5703125" style="7" customWidth="1"/>
    <col min="13" max="13" width="13.5703125" style="7" customWidth="1"/>
    <col min="14" max="14" width="13.5703125" bestFit="1" customWidth="1"/>
  </cols>
  <sheetData>
    <row r="1" spans="1:14" ht="35.25" customHeight="1" x14ac:dyDescent="0.25">
      <c r="A1" s="20" t="s">
        <v>12</v>
      </c>
      <c r="B1" s="19" t="s">
        <v>13</v>
      </c>
      <c r="C1" s="19" t="s">
        <v>14</v>
      </c>
      <c r="D1" s="19" t="s">
        <v>15</v>
      </c>
      <c r="E1" s="8"/>
      <c r="F1" s="8"/>
      <c r="G1" s="8"/>
      <c r="H1" s="8"/>
      <c r="I1" s="18"/>
      <c r="J1" s="18"/>
      <c r="K1" s="18"/>
      <c r="L1" s="18"/>
      <c r="M1" s="18"/>
    </row>
    <row r="2" spans="1:14" ht="27.75" customHeight="1" x14ac:dyDescent="0.25">
      <c r="A2" s="20"/>
      <c r="B2" s="19"/>
      <c r="C2" s="19"/>
      <c r="D2" s="19"/>
      <c r="E2" s="6" t="s">
        <v>31</v>
      </c>
      <c r="F2" s="6" t="s">
        <v>32</v>
      </c>
      <c r="G2" s="6" t="s">
        <v>33</v>
      </c>
      <c r="H2" s="6" t="s">
        <v>34</v>
      </c>
      <c r="I2" s="6" t="s">
        <v>16</v>
      </c>
      <c r="J2" s="6" t="s">
        <v>17</v>
      </c>
      <c r="K2" s="6" t="s">
        <v>18</v>
      </c>
      <c r="L2" s="6" t="s">
        <v>19</v>
      </c>
      <c r="M2" s="8" t="s">
        <v>20</v>
      </c>
    </row>
    <row r="3" spans="1:14" x14ac:dyDescent="0.25">
      <c r="A3" s="4">
        <v>1</v>
      </c>
      <c r="B3" s="4">
        <v>2</v>
      </c>
      <c r="C3" s="4">
        <v>3</v>
      </c>
      <c r="D3" s="4">
        <v>4</v>
      </c>
      <c r="E3" s="6"/>
      <c r="F3" s="6"/>
      <c r="G3" s="6"/>
      <c r="H3" s="6"/>
      <c r="I3" s="6">
        <v>9</v>
      </c>
      <c r="J3" s="6">
        <v>10</v>
      </c>
      <c r="K3" s="6">
        <v>11</v>
      </c>
      <c r="L3" s="6">
        <v>12</v>
      </c>
      <c r="M3" s="6">
        <v>13</v>
      </c>
    </row>
    <row r="4" spans="1:14" ht="32.25" customHeight="1" x14ac:dyDescent="0.25">
      <c r="A4" s="24" t="s">
        <v>0</v>
      </c>
      <c r="B4" s="24"/>
      <c r="C4" s="25" t="s">
        <v>26</v>
      </c>
      <c r="D4" s="28" t="s">
        <v>27</v>
      </c>
      <c r="E4" s="16">
        <v>28122440</v>
      </c>
      <c r="F4" s="16">
        <v>29244392.579999998</v>
      </c>
      <c r="G4" s="16">
        <v>28671500</v>
      </c>
      <c r="H4" s="16">
        <v>27103129.800000001</v>
      </c>
      <c r="I4" s="16">
        <f t="shared" ref="I4:J4" si="0">I12+I32</f>
        <v>27864310</v>
      </c>
      <c r="J4" s="16">
        <f t="shared" si="0"/>
        <v>18754970</v>
      </c>
      <c r="K4" s="16">
        <f>K12</f>
        <v>20754470</v>
      </c>
      <c r="L4" s="16">
        <v>20000000</v>
      </c>
      <c r="M4" s="16">
        <f>SUM(E4:L11)</f>
        <v>200515212.38</v>
      </c>
    </row>
    <row r="5" spans="1:14" x14ac:dyDescent="0.25">
      <c r="A5" s="24"/>
      <c r="B5" s="24"/>
      <c r="C5" s="26"/>
      <c r="D5" s="28"/>
      <c r="E5" s="16"/>
      <c r="F5" s="16"/>
      <c r="G5" s="16"/>
      <c r="H5" s="16"/>
      <c r="I5" s="16"/>
      <c r="J5" s="16"/>
      <c r="K5" s="16"/>
      <c r="L5" s="16"/>
      <c r="M5" s="16"/>
    </row>
    <row r="6" spans="1:14" ht="12" customHeight="1" x14ac:dyDescent="0.25">
      <c r="A6" s="24"/>
      <c r="B6" s="24"/>
      <c r="C6" s="26"/>
      <c r="D6" s="28"/>
      <c r="E6" s="16"/>
      <c r="F6" s="16"/>
      <c r="G6" s="16"/>
      <c r="H6" s="16"/>
      <c r="I6" s="16"/>
      <c r="J6" s="16"/>
      <c r="K6" s="16"/>
      <c r="L6" s="16"/>
      <c r="M6" s="16"/>
      <c r="N6" s="3"/>
    </row>
    <row r="7" spans="1:14" ht="15" hidden="1" customHeight="1" x14ac:dyDescent="0.25">
      <c r="A7" s="24"/>
      <c r="B7" s="24"/>
      <c r="C7" s="26"/>
      <c r="D7" s="28"/>
      <c r="E7" s="16"/>
      <c r="F7" s="16"/>
      <c r="G7" s="16"/>
      <c r="H7" s="16"/>
      <c r="I7" s="16"/>
      <c r="J7" s="16"/>
      <c r="K7" s="16"/>
      <c r="L7" s="16"/>
      <c r="M7" s="16"/>
    </row>
    <row r="8" spans="1:14" ht="37.5" customHeight="1" x14ac:dyDescent="0.25">
      <c r="A8" s="24"/>
      <c r="B8" s="24"/>
      <c r="C8" s="26"/>
      <c r="D8" s="28"/>
      <c r="E8" s="16"/>
      <c r="F8" s="16"/>
      <c r="G8" s="16"/>
      <c r="H8" s="16"/>
      <c r="I8" s="16"/>
      <c r="J8" s="16"/>
      <c r="K8" s="16"/>
      <c r="L8" s="16"/>
      <c r="M8" s="16"/>
      <c r="N8" s="14"/>
    </row>
    <row r="9" spans="1:14" ht="0.75" hidden="1" customHeight="1" thickBot="1" x14ac:dyDescent="0.3">
      <c r="A9" s="24"/>
      <c r="B9" s="24"/>
      <c r="C9" s="26"/>
      <c r="D9" s="28"/>
      <c r="E9" s="16"/>
      <c r="F9" s="16"/>
      <c r="G9" s="16"/>
      <c r="H9" s="16"/>
      <c r="I9" s="16"/>
      <c r="J9" s="16"/>
      <c r="K9" s="16"/>
      <c r="L9" s="16"/>
      <c r="M9" s="16"/>
    </row>
    <row r="10" spans="1:14" ht="7.5" hidden="1" customHeight="1" thickBot="1" x14ac:dyDescent="0.3">
      <c r="A10" s="24"/>
      <c r="B10" s="24"/>
      <c r="C10" s="26"/>
      <c r="D10" s="28"/>
      <c r="E10" s="16"/>
      <c r="F10" s="16"/>
      <c r="G10" s="16"/>
      <c r="H10" s="16"/>
      <c r="I10" s="16"/>
      <c r="J10" s="16"/>
      <c r="K10" s="16"/>
      <c r="L10" s="16"/>
      <c r="M10" s="16"/>
    </row>
    <row r="11" spans="1:14" ht="8.25" customHeight="1" x14ac:dyDescent="0.25">
      <c r="A11" s="24"/>
      <c r="B11" s="24"/>
      <c r="C11" s="26"/>
      <c r="D11" s="28"/>
      <c r="E11" s="16"/>
      <c r="F11" s="16"/>
      <c r="G11" s="16"/>
      <c r="H11" s="16"/>
      <c r="I11" s="16"/>
      <c r="J11" s="16"/>
      <c r="K11" s="16"/>
      <c r="L11" s="16"/>
      <c r="M11" s="16"/>
    </row>
    <row r="12" spans="1:14" ht="175.5" customHeight="1" x14ac:dyDescent="0.25">
      <c r="A12" s="29" t="s">
        <v>21</v>
      </c>
      <c r="B12" s="24" t="s">
        <v>1</v>
      </c>
      <c r="C12" s="26"/>
      <c r="D12" s="28"/>
      <c r="E12" s="16">
        <f>E15+E24+E29</f>
        <v>24792340</v>
      </c>
      <c r="F12" s="16">
        <f>F15+F24+F29</f>
        <v>26044392.579999998</v>
      </c>
      <c r="G12" s="16">
        <f>G15+G24+G29</f>
        <v>28671500</v>
      </c>
      <c r="H12" s="16">
        <f>H15+H24+H29</f>
        <v>27103129.800000001</v>
      </c>
      <c r="I12" s="16">
        <f>I15+I24+I29</f>
        <v>27864310</v>
      </c>
      <c r="J12" s="16">
        <f t="shared" ref="J12:K12" si="1">J15+J24+J29</f>
        <v>18754970</v>
      </c>
      <c r="K12" s="16">
        <f t="shared" si="1"/>
        <v>20754470</v>
      </c>
      <c r="L12" s="16">
        <v>20000000</v>
      </c>
      <c r="M12" s="16">
        <f>SUM(E12:L14)</f>
        <v>193985112.38</v>
      </c>
      <c r="N12" s="3"/>
    </row>
    <row r="13" spans="1:14" ht="12.75" hidden="1" customHeight="1" thickBot="1" x14ac:dyDescent="0.3">
      <c r="A13" s="29"/>
      <c r="B13" s="24"/>
      <c r="C13" s="26"/>
      <c r="D13" s="28"/>
      <c r="E13" s="16"/>
      <c r="F13" s="16"/>
      <c r="G13" s="16"/>
      <c r="H13" s="16"/>
      <c r="I13" s="16"/>
      <c r="J13" s="16"/>
      <c r="K13" s="16"/>
      <c r="L13" s="16"/>
      <c r="M13" s="16"/>
    </row>
    <row r="14" spans="1:14" ht="6.75" customHeight="1" x14ac:dyDescent="0.25">
      <c r="A14" s="29"/>
      <c r="B14" s="24"/>
      <c r="C14" s="27"/>
      <c r="D14" s="28"/>
      <c r="E14" s="16"/>
      <c r="F14" s="16"/>
      <c r="G14" s="16"/>
      <c r="H14" s="16"/>
      <c r="I14" s="16"/>
      <c r="J14" s="16"/>
      <c r="K14" s="16"/>
      <c r="L14" s="16"/>
      <c r="M14" s="16"/>
    </row>
    <row r="15" spans="1:14" ht="15" customHeight="1" x14ac:dyDescent="0.25">
      <c r="A15" s="35" t="s">
        <v>22</v>
      </c>
      <c r="B15" s="34" t="s">
        <v>2</v>
      </c>
      <c r="C15" s="22" t="s">
        <v>3</v>
      </c>
      <c r="D15" s="28"/>
      <c r="E15" s="16">
        <v>2550000</v>
      </c>
      <c r="F15" s="16">
        <v>4584450</v>
      </c>
      <c r="G15" s="16">
        <v>5907195.96</v>
      </c>
      <c r="H15" s="16">
        <v>4670999.6900000004</v>
      </c>
      <c r="I15" s="16">
        <f>SUM(I22:I23)</f>
        <v>5447380</v>
      </c>
      <c r="J15" s="16">
        <f t="shared" ref="J15:K15" si="2">J22+J23</f>
        <v>2500000</v>
      </c>
      <c r="K15" s="16">
        <f t="shared" si="2"/>
        <v>2500000</v>
      </c>
      <c r="L15" s="16">
        <f>L22+L23</f>
        <v>1590530</v>
      </c>
      <c r="M15" s="16">
        <f>SUM(E15:L21)</f>
        <v>29750555.650000002</v>
      </c>
    </row>
    <row r="16" spans="1:14" x14ac:dyDescent="0.25">
      <c r="A16" s="35"/>
      <c r="B16" s="34"/>
      <c r="C16" s="22"/>
      <c r="D16" s="28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5">
      <c r="A17" s="35"/>
      <c r="B17" s="34"/>
      <c r="C17" s="22"/>
      <c r="D17" s="28"/>
      <c r="E17" s="16"/>
      <c r="F17" s="16"/>
      <c r="G17" s="16"/>
      <c r="H17" s="16"/>
      <c r="I17" s="16"/>
      <c r="J17" s="16"/>
      <c r="K17" s="16"/>
      <c r="L17" s="16"/>
      <c r="M17" s="16"/>
    </row>
    <row r="18" spans="1:14" x14ac:dyDescent="0.25">
      <c r="A18" s="35"/>
      <c r="B18" s="34"/>
      <c r="C18" s="22"/>
      <c r="D18" s="28"/>
      <c r="E18" s="16"/>
      <c r="F18" s="16"/>
      <c r="G18" s="16"/>
      <c r="H18" s="16"/>
      <c r="I18" s="16"/>
      <c r="J18" s="16"/>
      <c r="K18" s="16"/>
      <c r="L18" s="16"/>
      <c r="M18" s="16"/>
    </row>
    <row r="19" spans="1:14" x14ac:dyDescent="0.25">
      <c r="A19" s="35"/>
      <c r="B19" s="34"/>
      <c r="C19" s="22"/>
      <c r="D19" s="28"/>
      <c r="E19" s="16"/>
      <c r="F19" s="16"/>
      <c r="G19" s="16"/>
      <c r="H19" s="16"/>
      <c r="I19" s="16"/>
      <c r="J19" s="16"/>
      <c r="K19" s="16"/>
      <c r="L19" s="16"/>
      <c r="M19" s="16"/>
    </row>
    <row r="20" spans="1:14" x14ac:dyDescent="0.25">
      <c r="A20" s="35"/>
      <c r="B20" s="34"/>
      <c r="C20" s="22"/>
      <c r="D20" s="28"/>
      <c r="E20" s="16"/>
      <c r="F20" s="16"/>
      <c r="G20" s="16"/>
      <c r="H20" s="16"/>
      <c r="I20" s="16"/>
      <c r="J20" s="16"/>
      <c r="K20" s="16"/>
      <c r="L20" s="16"/>
      <c r="M20" s="16"/>
    </row>
    <row r="21" spans="1:14" ht="63.75" customHeight="1" x14ac:dyDescent="0.25">
      <c r="A21" s="35"/>
      <c r="B21" s="34"/>
      <c r="C21" s="22"/>
      <c r="D21" s="28"/>
      <c r="E21" s="16"/>
      <c r="F21" s="16"/>
      <c r="G21" s="16"/>
      <c r="H21" s="16"/>
      <c r="I21" s="16"/>
      <c r="J21" s="16"/>
      <c r="K21" s="16"/>
      <c r="L21" s="16"/>
      <c r="M21" s="16"/>
      <c r="N21" s="15"/>
    </row>
    <row r="22" spans="1:14" ht="165.75" customHeight="1" x14ac:dyDescent="0.25">
      <c r="A22" s="1" t="s">
        <v>23</v>
      </c>
      <c r="B22" s="5" t="s">
        <v>2</v>
      </c>
      <c r="C22" s="2" t="s">
        <v>3</v>
      </c>
      <c r="D22" s="28"/>
      <c r="E22" s="13">
        <v>2550000</v>
      </c>
      <c r="F22" s="13">
        <v>3582020</v>
      </c>
      <c r="G22" s="13">
        <v>4640718.96</v>
      </c>
      <c r="H22" s="13">
        <v>4201109.6900000004</v>
      </c>
      <c r="I22" s="13">
        <v>4775612</v>
      </c>
      <c r="J22" s="11">
        <v>2130232</v>
      </c>
      <c r="K22" s="11">
        <v>2130232</v>
      </c>
      <c r="L22" s="12">
        <f>850992+369770</f>
        <v>1220762</v>
      </c>
      <c r="M22" s="11">
        <f>SUM(E22:L22)</f>
        <v>25230686.650000002</v>
      </c>
      <c r="N22" s="3"/>
    </row>
    <row r="23" spans="1:14" ht="258.75" customHeight="1" x14ac:dyDescent="0.25">
      <c r="A23" s="1" t="s">
        <v>24</v>
      </c>
      <c r="B23" s="5" t="s">
        <v>25</v>
      </c>
      <c r="C23" s="2" t="s">
        <v>29</v>
      </c>
      <c r="D23" s="28"/>
      <c r="E23" s="13">
        <v>0</v>
      </c>
      <c r="F23" s="13">
        <v>1002430</v>
      </c>
      <c r="G23" s="13">
        <v>1266477</v>
      </c>
      <c r="H23" s="13">
        <v>469890</v>
      </c>
      <c r="I23" s="13">
        <f>369768+90000+212000</f>
        <v>671768</v>
      </c>
      <c r="J23" s="11">
        <v>369768</v>
      </c>
      <c r="K23" s="11">
        <v>369768</v>
      </c>
      <c r="L23" s="12">
        <v>369768</v>
      </c>
      <c r="M23" s="11">
        <f>SUM(E23:L23)</f>
        <v>4519869</v>
      </c>
    </row>
    <row r="24" spans="1:14" ht="125.25" customHeight="1" x14ac:dyDescent="0.25">
      <c r="A24" s="29" t="s">
        <v>4</v>
      </c>
      <c r="B24" s="21" t="s">
        <v>5</v>
      </c>
      <c r="C24" s="30" t="s">
        <v>30</v>
      </c>
      <c r="D24" s="28"/>
      <c r="E24" s="16">
        <v>18731040</v>
      </c>
      <c r="F24" s="16">
        <v>17773942.579999998</v>
      </c>
      <c r="G24" s="16">
        <v>17748716.34</v>
      </c>
      <c r="H24" s="16">
        <v>17663080.309999999</v>
      </c>
      <c r="I24" s="16">
        <v>17563930</v>
      </c>
      <c r="J24" s="16">
        <v>13720341</v>
      </c>
      <c r="K24" s="16">
        <v>13401470</v>
      </c>
      <c r="L24" s="16">
        <v>14409470</v>
      </c>
      <c r="M24" s="16">
        <f>SUM(E24:L28)</f>
        <v>131011990.23</v>
      </c>
    </row>
    <row r="25" spans="1:14" x14ac:dyDescent="0.25">
      <c r="A25" s="29"/>
      <c r="B25" s="21"/>
      <c r="C25" s="31"/>
      <c r="D25" s="28"/>
      <c r="E25" s="16"/>
      <c r="F25" s="16"/>
      <c r="G25" s="16"/>
      <c r="H25" s="16"/>
      <c r="I25" s="16"/>
      <c r="J25" s="16"/>
      <c r="K25" s="16"/>
      <c r="L25" s="16"/>
      <c r="M25" s="16"/>
    </row>
    <row r="26" spans="1:14" ht="10.5" hidden="1" customHeight="1" x14ac:dyDescent="0.25">
      <c r="A26" s="29"/>
      <c r="B26" s="21"/>
      <c r="C26" s="31"/>
      <c r="D26" s="28"/>
      <c r="E26" s="16"/>
      <c r="F26" s="16"/>
      <c r="G26" s="16"/>
      <c r="H26" s="16"/>
      <c r="I26" s="16"/>
      <c r="J26" s="16"/>
      <c r="K26" s="16"/>
      <c r="L26" s="16"/>
      <c r="M26" s="16"/>
    </row>
    <row r="27" spans="1:14" ht="9" hidden="1" customHeight="1" x14ac:dyDescent="0.25">
      <c r="A27" s="29"/>
      <c r="B27" s="21"/>
      <c r="C27" s="31"/>
      <c r="D27" s="28"/>
      <c r="E27" s="16"/>
      <c r="F27" s="16"/>
      <c r="G27" s="16"/>
      <c r="H27" s="16"/>
      <c r="I27" s="16"/>
      <c r="J27" s="16"/>
      <c r="K27" s="16"/>
      <c r="L27" s="16"/>
      <c r="M27" s="16"/>
    </row>
    <row r="28" spans="1:14" ht="15.75" hidden="1" customHeight="1" thickBot="1" x14ac:dyDescent="0.3">
      <c r="A28" s="29"/>
      <c r="B28" s="21"/>
      <c r="C28" s="31"/>
      <c r="D28" s="28"/>
      <c r="E28" s="16"/>
      <c r="F28" s="16"/>
      <c r="G28" s="16"/>
      <c r="H28" s="16"/>
      <c r="I28" s="16"/>
      <c r="J28" s="16"/>
      <c r="K28" s="16"/>
      <c r="L28" s="16"/>
      <c r="M28" s="16"/>
    </row>
    <row r="29" spans="1:14" ht="58.5" customHeight="1" x14ac:dyDescent="0.25">
      <c r="A29" s="29" t="s">
        <v>6</v>
      </c>
      <c r="B29" s="23" t="s">
        <v>7</v>
      </c>
      <c r="C29" s="31"/>
      <c r="D29" s="28"/>
      <c r="E29" s="16">
        <v>3511300</v>
      </c>
      <c r="F29" s="16">
        <v>3686000</v>
      </c>
      <c r="G29" s="16">
        <v>5015587.7</v>
      </c>
      <c r="H29" s="16">
        <v>4769049.8</v>
      </c>
      <c r="I29" s="16">
        <v>4853000</v>
      </c>
      <c r="J29" s="16">
        <v>2534629</v>
      </c>
      <c r="K29" s="16">
        <v>4853000</v>
      </c>
      <c r="L29" s="16">
        <v>4000000</v>
      </c>
      <c r="M29" s="16">
        <f>SUM(E29:L31)</f>
        <v>33222566.5</v>
      </c>
      <c r="N29" s="15"/>
    </row>
    <row r="30" spans="1:14" ht="4.5" customHeight="1" x14ac:dyDescent="0.25">
      <c r="A30" s="29"/>
      <c r="B30" s="23"/>
      <c r="C30" s="31"/>
      <c r="D30" s="28"/>
      <c r="E30" s="16"/>
      <c r="F30" s="16"/>
      <c r="G30" s="16"/>
      <c r="H30" s="16"/>
      <c r="I30" s="16"/>
      <c r="J30" s="16"/>
      <c r="K30" s="16"/>
      <c r="L30" s="16"/>
      <c r="M30" s="16"/>
    </row>
    <row r="31" spans="1:14" ht="8.25" hidden="1" customHeight="1" x14ac:dyDescent="0.25">
      <c r="A31" s="29"/>
      <c r="B31" s="23"/>
      <c r="C31" s="32"/>
      <c r="D31" s="28"/>
      <c r="E31" s="16"/>
      <c r="F31" s="16"/>
      <c r="G31" s="16"/>
      <c r="H31" s="16"/>
      <c r="I31" s="16"/>
      <c r="J31" s="16"/>
      <c r="K31" s="16"/>
      <c r="L31" s="16"/>
      <c r="M31" s="16"/>
    </row>
    <row r="32" spans="1:14" ht="71.25" customHeight="1" x14ac:dyDescent="0.25">
      <c r="A32" s="33" t="s">
        <v>8</v>
      </c>
      <c r="B32" s="24" t="s">
        <v>9</v>
      </c>
      <c r="C32" s="30" t="s">
        <v>28</v>
      </c>
      <c r="D32" s="28"/>
      <c r="E32" s="16">
        <v>3330100</v>
      </c>
      <c r="F32" s="16">
        <v>3200000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f>SUM(E32:L34)</f>
        <v>6530100</v>
      </c>
      <c r="N32" s="3"/>
    </row>
    <row r="33" spans="1:13" ht="1.5" customHeight="1" x14ac:dyDescent="0.25">
      <c r="A33" s="33"/>
      <c r="B33" s="24"/>
      <c r="C33" s="31"/>
      <c r="D33" s="28"/>
      <c r="E33" s="16"/>
      <c r="F33" s="16"/>
      <c r="G33" s="16"/>
      <c r="H33" s="16"/>
      <c r="I33" s="16"/>
      <c r="J33" s="16"/>
      <c r="K33" s="16"/>
      <c r="L33" s="16"/>
      <c r="M33" s="16"/>
    </row>
    <row r="34" spans="1:13" ht="37.5" customHeight="1" x14ac:dyDescent="0.25">
      <c r="A34" s="33"/>
      <c r="B34" s="24"/>
      <c r="C34" s="31"/>
      <c r="D34" s="28"/>
      <c r="E34" s="16"/>
      <c r="F34" s="16"/>
      <c r="G34" s="16"/>
      <c r="H34" s="16"/>
      <c r="I34" s="16"/>
      <c r="J34" s="16"/>
      <c r="K34" s="16"/>
      <c r="L34" s="16"/>
      <c r="M34" s="16"/>
    </row>
    <row r="35" spans="1:13" ht="84" customHeight="1" x14ac:dyDescent="0.25">
      <c r="A35" s="29" t="s">
        <v>10</v>
      </c>
      <c r="B35" s="29" t="s">
        <v>11</v>
      </c>
      <c r="C35" s="31"/>
      <c r="D35" s="28"/>
      <c r="E35" s="17">
        <v>3330100</v>
      </c>
      <c r="F35" s="17">
        <v>3200000</v>
      </c>
      <c r="G35" s="17">
        <v>0</v>
      </c>
      <c r="H35" s="17">
        <v>0</v>
      </c>
      <c r="I35" s="17">
        <v>0</v>
      </c>
      <c r="J35" s="16">
        <v>0</v>
      </c>
      <c r="K35" s="16">
        <v>0</v>
      </c>
      <c r="L35" s="16">
        <v>0</v>
      </c>
      <c r="M35" s="17">
        <f>SUM(E35:L36)</f>
        <v>6530100</v>
      </c>
    </row>
    <row r="36" spans="1:13" ht="21" customHeight="1" x14ac:dyDescent="0.25">
      <c r="A36" s="29"/>
      <c r="B36" s="29"/>
      <c r="C36" s="32"/>
      <c r="D36" s="28"/>
      <c r="E36" s="17"/>
      <c r="F36" s="17"/>
      <c r="G36" s="17"/>
      <c r="H36" s="17"/>
      <c r="I36" s="17"/>
      <c r="J36" s="16"/>
      <c r="K36" s="16"/>
      <c r="L36" s="16"/>
      <c r="M36" s="17"/>
    </row>
    <row r="37" spans="1:13" ht="16.5" x14ac:dyDescent="0.25">
      <c r="A37" s="9"/>
    </row>
  </sheetData>
  <mergeCells count="86">
    <mergeCell ref="E35:E36"/>
    <mergeCell ref="E32:E34"/>
    <mergeCell ref="A35:A36"/>
    <mergeCell ref="B35:B36"/>
    <mergeCell ref="C24:C31"/>
    <mergeCell ref="C32:C36"/>
    <mergeCell ref="B12:B14"/>
    <mergeCell ref="A32:A34"/>
    <mergeCell ref="B32:B34"/>
    <mergeCell ref="A29:A31"/>
    <mergeCell ref="A24:A28"/>
    <mergeCell ref="B15:B21"/>
    <mergeCell ref="A15:A21"/>
    <mergeCell ref="M4:M11"/>
    <mergeCell ref="K12:K14"/>
    <mergeCell ref="J15:J21"/>
    <mergeCell ref="K15:K21"/>
    <mergeCell ref="E4:E11"/>
    <mergeCell ref="E12:E14"/>
    <mergeCell ref="E15:E21"/>
    <mergeCell ref="M12:M14"/>
    <mergeCell ref="L12:L14"/>
    <mergeCell ref="L15:L21"/>
    <mergeCell ref="M15:M21"/>
    <mergeCell ref="J12:J14"/>
    <mergeCell ref="J4:J11"/>
    <mergeCell ref="K4:K11"/>
    <mergeCell ref="L24:L28"/>
    <mergeCell ref="K24:K28"/>
    <mergeCell ref="J24:J28"/>
    <mergeCell ref="L4:L11"/>
    <mergeCell ref="M35:M36"/>
    <mergeCell ref="I32:I34"/>
    <mergeCell ref="M32:M34"/>
    <mergeCell ref="J35:J36"/>
    <mergeCell ref="K35:K36"/>
    <mergeCell ref="L35:L36"/>
    <mergeCell ref="I35:I36"/>
    <mergeCell ref="J32:J34"/>
    <mergeCell ref="K32:K34"/>
    <mergeCell ref="L32:L34"/>
    <mergeCell ref="J29:J31"/>
    <mergeCell ref="K29:K31"/>
    <mergeCell ref="D1:D2"/>
    <mergeCell ref="C1:C2"/>
    <mergeCell ref="B1:B2"/>
    <mergeCell ref="A1:A2"/>
    <mergeCell ref="L29:L31"/>
    <mergeCell ref="I29:I31"/>
    <mergeCell ref="B24:B28"/>
    <mergeCell ref="C15:C21"/>
    <mergeCell ref="B29:B31"/>
    <mergeCell ref="I15:I21"/>
    <mergeCell ref="I12:I14"/>
    <mergeCell ref="I24:I28"/>
    <mergeCell ref="A4:B11"/>
    <mergeCell ref="C4:C14"/>
    <mergeCell ref="D4:D36"/>
    <mergeCell ref="A12:A14"/>
    <mergeCell ref="I4:I11"/>
    <mergeCell ref="I1:M1"/>
    <mergeCell ref="E24:E28"/>
    <mergeCell ref="E29:E31"/>
    <mergeCell ref="F4:F11"/>
    <mergeCell ref="F12:F14"/>
    <mergeCell ref="F15:F21"/>
    <mergeCell ref="F24:F28"/>
    <mergeCell ref="F29:F31"/>
    <mergeCell ref="H4:H11"/>
    <mergeCell ref="H12:H14"/>
    <mergeCell ref="H15:H21"/>
    <mergeCell ref="H24:H28"/>
    <mergeCell ref="H29:H31"/>
    <mergeCell ref="M29:M31"/>
    <mergeCell ref="M24:M28"/>
    <mergeCell ref="H32:H34"/>
    <mergeCell ref="H35:H36"/>
    <mergeCell ref="F32:F34"/>
    <mergeCell ref="F35:F36"/>
    <mergeCell ref="G4:G11"/>
    <mergeCell ref="G12:G14"/>
    <mergeCell ref="G15:G21"/>
    <mergeCell ref="G24:G28"/>
    <mergeCell ref="G29:G31"/>
    <mergeCell ref="G32:G34"/>
    <mergeCell ref="G35:G36"/>
  </mergeCells>
  <pageMargins left="0.7" right="0.7" top="0.75" bottom="0.75" header="0.3" footer="0.3"/>
  <pageSetup paperSize="9" scale="7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XOZO</dc:creator>
  <cp:lastModifiedBy>XOZO</cp:lastModifiedBy>
  <cp:lastPrinted>2024-09-19T02:41:37Z</cp:lastPrinted>
  <dcterms:created xsi:type="dcterms:W3CDTF">2024-05-22T01:24:22Z</dcterms:created>
  <dcterms:modified xsi:type="dcterms:W3CDTF">2024-09-19T02:42:01Z</dcterms:modified>
</cp:coreProperties>
</file>