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40" windowHeight="1185" activeTab="1"/>
  </bookViews>
  <sheets>
    <sheet name="Доходы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<sst xmlns="http://schemas.openxmlformats.org/spreadsheetml/2006/main" count="456" uniqueCount="449">
  <si>
    <t>1-Наименование показателя</t>
  </si>
  <si>
    <t>3-Код дохода по КД</t>
  </si>
  <si>
    <t>Доходы бюджета - Всего</t>
  </si>
  <si>
    <t>00085000000000000000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</si>
  <si>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</si>
  <si>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</si>
  <si>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</si>
  <si>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</si>
  <si>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Темп роста к соответствующему периоду прошлого года, %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</si>
  <si>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</si>
  <si>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</si>
  <si>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</si>
  <si>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</si>
  <si>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</si>
  <si>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</si>
  <si>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</si>
  <si>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</si>
  <si>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</si>
  <si>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</si>
  <si>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</si>
  <si>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</si>
  <si>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</si>
  <si>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</si>
  <si>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</si>
  <si>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</si>
  <si>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</si>
  <si>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</si>
  <si>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</si>
  <si>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</si>
  <si>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</si>
  <si>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</si>
  <si>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</si>
  <si>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</si>
  <si>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</si>
  <si>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</si>
  <si>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</si>
  <si>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</si>
  <si>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</si>
  <si>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</si>
  <si>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</si>
  <si>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</si>
  <si>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</si>
  <si>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</si>
  <si>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</si>
  <si>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</si>
  <si>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</si>
  <si>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</si>
  <si>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</si>
  <si>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</si>
  <si>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</si>
  <si>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</si>
  <si>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</si>
  <si>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</si>
  <si>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</si>
  <si>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</si>
  <si>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</si>
  <si>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</si>
  <si>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</si>
  <si>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</si>
  <si>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</si>
  <si>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</si>
  <si>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</si>
  <si>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</si>
  <si>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</si>
  <si>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</si>
  <si>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</si>
  <si>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</si>
  <si>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</si>
  <si>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</si>
  <si>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</si>
  <si>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</si>
  <si>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</si>
  <si>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</si>
  <si>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</si>
  <si>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</si>
  <si>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</si>
  <si>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</si>
  <si>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</si>
  <si>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</si>
  <si>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</si>
  <si>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</si>
  <si>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</si>
  <si>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</si>
  <si>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</si>
  <si>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</si>
  <si>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</si>
  <si>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</si>
  <si>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</si>
  <si>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</si>
  <si>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</si>
  <si>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</si>
  <si>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</si>
  <si>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</si>
  <si>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Раздел, подраздел</t>
  </si>
  <si>
    <t>Единица измерения: руб.</t>
  </si>
  <si>
    <t>Утвержденные бюджетные назначения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</si>
  <si>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</si>
  <si>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</si>
  <si>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</si>
  <si>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</si>
  <si>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</si>
  <si>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</si>
  <si>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</si>
  <si>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</si>
  <si>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</si>
  <si>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</si>
  <si>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</si>
  <si>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</si>
  <si>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</si>
  <si>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</si>
  <si>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</si>
  <si>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</si>
  <si>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</si>
  <si>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</si>
  <si>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</si>
  <si>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</si>
  <si>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</si>
  <si>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</si>
  <si>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</si>
  <si>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</si>
  <si>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</si>
  <si>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</si>
  <si>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</si>
  <si>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округов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</si>
  <si>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</si>
  <si>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</si>
  <si>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</si>
  <si>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</si>
  <si>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</si>
  <si>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муниципальных округов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</si>
  <si>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</si>
  <si>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муниципальных округов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</si>
  <si>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</si>
  <si>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</si>
  <si>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</si>
  <si>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</si>
  <si>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</si>
  <si>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</si>
  <si>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</si>
  <si>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</si>
  <si>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</si>
  <si>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</si>
  <si>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муниципальных округов (за исключением земельных участков)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</si>
  <si>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</si>
  <si>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</si>
  <si>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</si>
  <si>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</si>
  <si>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</si>
  <si>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</si>
  <si>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</si>
  <si>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</si>
  <si>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</si>
  <si>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</si>
  <si>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Плата за размещение отходов производства</t>
  </si>
  <si>
    <t xml:space="preserve">  Плата за размещение твердых коммунальных отходов</t>
  </si>
  <si>
    <t xml:space="preserve">  ДОХОДЫ ОТ ОКАЗАНИЯ ПЛАТНЫХ УСЛУГ И КОМПЕНСАЦИИ ЗАТРАТ ГОСУДАРСТВА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</si>
  <si>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</si>
  <si>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</si>
  <si>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муниципальных округов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</si>
  <si>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</si>
  <si>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</si>
  <si>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муниципальных округов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</si>
  <si>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</si>
  <si>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</si>
  <si>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</si>
  <si>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</si>
  <si>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</si>
  <si>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</si>
  <si>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</si>
  <si>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</si>
  <si>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</si>
  <si>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  Доходы от приватизации имущества, находящегося в государственной и муниципальной собственности</t>
  </si>
  <si>
    <t xml:space="preserve">  Доходы от приватизации имущества, находящегося в собственности муниципальных округов, в части приватизации нефинансовых активов имущества казны</t>
  </si>
  <si>
    <t xml:space="preserve">  ШТРАФЫ, САНКЦИИ, ВОЗМЕЩЕНИЕ УЩЕРБА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</si>
  <si>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</si>
  <si>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</si>
  <si>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</si>
  <si>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</si>
  <si>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</si>
  <si>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</si>
  <si>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</si>
  <si>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</si>
  <si>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</si>
  <si>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</si>
  <si>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</si>
  <si>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</si>
  <si>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</si>
  <si>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</si>
  <si>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</si>
  <si>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</si>
  <si>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</si>
  <si>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</si>
  <si>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</si>
  <si>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</si>
  <si>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</si>
  <si>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</si>
  <si>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</si>
  <si>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</si>
  <si>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</si>
  <si>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</si>
  <si>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 xml:space="preserve">  Платежи в целях возмещения причиненного ущерба (убытков)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</si>
  <si>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</si>
  <si>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Прочее возмещение ущерба, причиненного муниципальному имуществу муниципального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</si>
  <si>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</si>
  <si>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</si>
  <si>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Платежи, уплачиваемые в целях возмещения вреда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</si>
  <si>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</si>
  <si>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</si>
  <si>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</si>
  <si>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муниципальных округов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</si>
  <si>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</si>
  <si>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</si>
  <si>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</si>
  <si>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</si>
  <si>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округов на выравнивание бюджетной обеспеченности из бюджета субъекта Российской Федерации</t>
  </si>
  <si>
    <t xml:space="preserve">  Прочие дотации</t>
  </si>
  <si>
    <t xml:space="preserve">  Прочие дотации бюджетам муниципальных округов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</si>
  <si>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</si>
  <si>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</si>
  <si>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муниципальных округов на реализацию мероприятий по обеспечению жильем молодых семей</t>
  </si>
  <si>
    <t xml:space="preserve">  Субсидии бюджетам на поддержку отрасли культуры</t>
  </si>
  <si>
    <t xml:space="preserve">  Субсидии бюджетам муниципальных округов на поддержку отрасли культуры</t>
  </si>
  <si>
    <t xml:space="preserve">  Субсидии бюджетам на реализацию программ формирования современной городской среды</t>
  </si>
  <si>
    <t xml:space="preserve">  Субсидии бюджетам муниципальных округов на реализацию программ формирования современной городской среды</t>
  </si>
  <si>
    <t xml:space="preserve">  Прочие субсидии</t>
  </si>
  <si>
    <t xml:space="preserve">  Прочие субсидии бюджетам муниципальных округов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</si>
  <si>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</si>
  <si>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</si>
  <si>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округов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</si>
  <si>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</si>
  <si>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</si>
  <si>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</si>
  <si>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</si>
  <si>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</si>
  <si>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</si>
  <si>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</si>
  <si>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</si>
  <si>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</si>
  <si>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</si>
  <si>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</si>
  <si>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муниципальных округов на государственную регистрацию актов гражданского состояния</t>
  </si>
  <si>
    <t xml:space="preserve">  Единая субвенция местным бюджетам из бюджета субъекта Российской Федерации</t>
  </si>
  <si>
    <t xml:space="preserve">  Единая субвенция бюджетам муниципальных округов из бюджета субъекта Российской Федерации</t>
  </si>
  <si>
    <t xml:space="preserve">  Прочие субвенции</t>
  </si>
  <si>
    <t xml:space="preserve">  Прочие субвенции бюджетам муниципальных округов</t>
  </si>
  <si>
    <t xml:space="preserve">  Иные межбюджетные трансферты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</si>
  <si>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</si>
  <si>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</si>
  <si>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</si>
  <si>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</si>
  <si>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</si>
  <si>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</si>
  <si>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</si>
  <si>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</si>
  <si>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</si>
  <si>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000 1010208001 0000 110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</si>
  <si>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</si>
  <si>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</si>
  <si>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</si>
  <si>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000 1030223101 0000 110</t>
  </si>
  <si>
    <t xml:space="preserve"> 000 1030224001 0000 110</t>
  </si>
  <si>
    <t xml:space="preserve"> 000 1030224101 0000 110</t>
  </si>
  <si>
    <t xml:space="preserve"> 000 1030225001 0000 110</t>
  </si>
  <si>
    <t xml:space="preserve"> 000 1030225101 0000 110</t>
  </si>
  <si>
    <t xml:space="preserve"> 000 1030226001 0000 110</t>
  </si>
  <si>
    <t xml:space="preserve"> 000 1030226101 0000 110</t>
  </si>
  <si>
    <t xml:space="preserve"> 000 1050000000 0000 000</t>
  </si>
  <si>
    <t xml:space="preserve"> 000 1050100000 0000 110</t>
  </si>
  <si>
    <t xml:space="preserve"> 000 1050101001 0000 110</t>
  </si>
  <si>
    <t xml:space="preserve"> 000 1050101101 0000 110</t>
  </si>
  <si>
    <t xml:space="preserve"> 000 1050102001 0000 110</t>
  </si>
  <si>
    <t xml:space="preserve"> 000 1050102101 0000 110</t>
  </si>
  <si>
    <t xml:space="preserve"> 000 1050102201 0000 110</t>
  </si>
  <si>
    <t xml:space="preserve"> 000 1050200002 0000 110</t>
  </si>
  <si>
    <t xml:space="preserve"> 000 1050201002 0000 110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</si>
  <si>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</si>
  <si>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</si>
  <si>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</si>
  <si>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000 1050406002 0000 110</t>
  </si>
  <si>
    <t xml:space="preserve"> 000 1060000000 0000 000</t>
  </si>
  <si>
    <t xml:space="preserve"> 000 1060100000 0000 110</t>
  </si>
  <si>
    <t xml:space="preserve"> 000 1060102014 0000 110</t>
  </si>
  <si>
    <t xml:space="preserve"> 000 1060600000 0000 110</t>
  </si>
  <si>
    <t xml:space="preserve"> 000 1060603000 0000 110</t>
  </si>
  <si>
    <t xml:space="preserve"> 000 1060603214 0000 110</t>
  </si>
  <si>
    <t xml:space="preserve"> 000 1060604000 0000 110</t>
  </si>
  <si>
    <t xml:space="preserve"> 000 1060604214 0000 110</t>
  </si>
  <si>
    <t xml:space="preserve"> 000 1080000000 0000 000</t>
  </si>
  <si>
    <t xml:space="preserve"> 000 1080300001 0000 110</t>
  </si>
  <si>
    <t xml:space="preserve"> 000 1080301001 0000 110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</si>
  <si>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</si>
  <si>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</si>
  <si>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</si>
  <si>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000 1110501214 0000 120</t>
  </si>
  <si>
    <t xml:space="preserve"> 000 1110502000 0000 120</t>
  </si>
  <si>
    <t xml:space="preserve"> 000 1110502414 0000 120</t>
  </si>
  <si>
    <t xml:space="preserve"> 000 1110507000 0000 120</t>
  </si>
  <si>
    <t xml:space="preserve"> 000 1110507414 0000 120</t>
  </si>
  <si>
    <t xml:space="preserve"> 000 1110900000 0000 120</t>
  </si>
  <si>
    <t xml:space="preserve"> 000 1110904000 0000 120</t>
  </si>
  <si>
    <t xml:space="preserve"> 000 1110904414 0000 120</t>
  </si>
  <si>
    <t xml:space="preserve"> 000 1110908000 0000 120</t>
  </si>
  <si>
    <t xml:space="preserve"> 000 1110908014 0000 120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</si>
  <si>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</si>
  <si>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</si>
  <si>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</si>
  <si>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000 1120103001 0000 120</t>
  </si>
  <si>
    <t xml:space="preserve"> 000 1120104001 0000 120</t>
  </si>
  <si>
    <t xml:space="preserve"> 000 1120104101 0000 120</t>
  </si>
  <si>
    <t xml:space="preserve"> 000 1120104201 0000 120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</si>
  <si>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</si>
  <si>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</si>
  <si>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</si>
  <si>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000 1130199414 0000 130</t>
  </si>
  <si>
    <t xml:space="preserve"> 000 1130200000 0000 130</t>
  </si>
  <si>
    <t xml:space="preserve"> 000 1130299000 0000 130</t>
  </si>
  <si>
    <t xml:space="preserve"> 000 1130299414 0000 130</t>
  </si>
  <si>
    <t xml:space="preserve"> 000 1140000000 0000 000</t>
  </si>
  <si>
    <t xml:space="preserve"> 000 1140600000 0000 430</t>
  </si>
  <si>
    <t xml:space="preserve"> 000 1140601000 0000 430</t>
  </si>
  <si>
    <t xml:space="preserve"> 000 1140601214 0000 430</t>
  </si>
  <si>
    <t xml:space="preserve"> 000 1140602000 0000 430</t>
  </si>
  <si>
    <t xml:space="preserve"> 000 1140602414 0000 430</t>
  </si>
  <si>
    <t xml:space="preserve"> 000 1140630000 0000 430</t>
  </si>
  <si>
    <t xml:space="preserve"> 000 1140631000 0000 430</t>
  </si>
  <si>
    <t xml:space="preserve"> 000 1140631214 0000 430</t>
  </si>
  <si>
    <t xml:space="preserve"> 000 1141300000 0000 000</t>
  </si>
  <si>
    <t xml:space="preserve"> 000 1141304014 0000 410</t>
  </si>
  <si>
    <t xml:space="preserve"> 000 1160000000 0000 000</t>
  </si>
  <si>
    <t xml:space="preserve"> 000 1160100001 0000 140</t>
  </si>
  <si>
    <t xml:space="preserve"> 000 1160105001 0000 140</t>
  </si>
  <si>
    <t xml:space="preserve"> 000 1160105301 0000 140</t>
  </si>
  <si>
    <t xml:space="preserve"> 000 1160106001 0000 140</t>
  </si>
  <si>
    <t xml:space="preserve"> 000 1160106301 0000 140</t>
  </si>
  <si>
    <t xml:space="preserve"> 000 1160108001 0000 140</t>
  </si>
  <si>
    <t xml:space="preserve"> 000 1160108301 0000 140</t>
  </si>
  <si>
    <t xml:space="preserve"> 000 1160113001 0000 140</t>
  </si>
  <si>
    <t xml:space="preserve"> 000 1160113301 0000 140</t>
  </si>
  <si>
    <t xml:space="preserve"> 000 1160114001 0000 140</t>
  </si>
  <si>
    <t xml:space="preserve"> 000 1160114301 0000 140</t>
  </si>
  <si>
    <t xml:space="preserve"> 000 1160115001 0000 140</t>
  </si>
  <si>
    <t xml:space="preserve"> 000 1160115301 0000 140</t>
  </si>
  <si>
    <t xml:space="preserve"> 000 1160117001 0000 140</t>
  </si>
  <si>
    <t xml:space="preserve"> 000 1160117301 0000 140</t>
  </si>
  <si>
    <t xml:space="preserve"> 000 1160119001 0000 140</t>
  </si>
  <si>
    <t xml:space="preserve"> 000 1160119301 0000 140</t>
  </si>
  <si>
    <t xml:space="preserve"> 000 1160120001 0000 140</t>
  </si>
  <si>
    <t xml:space="preserve"> 000 1160120301 0000 140</t>
  </si>
  <si>
    <t xml:space="preserve"> 000 1160200002 0000 140</t>
  </si>
  <si>
    <t xml:space="preserve"> 000 1160202002 0000 140</t>
  </si>
  <si>
    <t xml:space="preserve"> 000 1160700000 0000 140</t>
  </si>
  <si>
    <t xml:space="preserve"> 000 1160701000 0000 140</t>
  </si>
  <si>
    <t xml:space="preserve"> 000 1160701014 0000 140</t>
  </si>
  <si>
    <t xml:space="preserve"> 000 1160709000 0000 140</t>
  </si>
  <si>
    <t xml:space="preserve"> 000 1160709014 0000 140</t>
  </si>
  <si>
    <t xml:space="preserve"> 000 1161000000 0000 140</t>
  </si>
  <si>
    <t xml:space="preserve"> 000 1161003014 0000 140</t>
  </si>
  <si>
    <t xml:space="preserve"> 000 1161003214 0000 140</t>
  </si>
  <si>
    <t xml:space="preserve"> 000 1161012000 0000 140</t>
  </si>
  <si>
    <t xml:space="preserve"> 000 1161012301 0000 140</t>
  </si>
  <si>
    <t xml:space="preserve"> 000 1161100001 0000 140</t>
  </si>
  <si>
    <t xml:space="preserve"> 000 1161105001 0000 140</t>
  </si>
  <si>
    <t xml:space="preserve"> 000 1170000000 0000 000</t>
  </si>
  <si>
    <t xml:space="preserve"> 000 1170100000 0000 180</t>
  </si>
  <si>
    <t xml:space="preserve"> 000 1170104014 0000 180</t>
  </si>
  <si>
    <t xml:space="preserve"> 000 2000000000 0000 000</t>
  </si>
  <si>
    <t xml:space="preserve"> 000 2020000000 0000 000</t>
  </si>
  <si>
    <t xml:space="preserve"> 000 2021000000 0000 150</t>
  </si>
  <si>
    <t xml:space="preserve"> 000 2021500100 0000 150</t>
  </si>
  <si>
    <t xml:space="preserve"> 000 2021500114 0000 150</t>
  </si>
  <si>
    <t xml:space="preserve"> 000 2021999900 0000 150</t>
  </si>
  <si>
    <t xml:space="preserve"> 000 2021999914 0000 150</t>
  </si>
  <si>
    <t xml:space="preserve"> 000 2022000000 0000 150</t>
  </si>
  <si>
    <t xml:space="preserve"> 000 2022549700 0000 150</t>
  </si>
  <si>
    <t xml:space="preserve"> 000 2022549714 0000 150</t>
  </si>
  <si>
    <t xml:space="preserve"> 000 2022551900 0000 150</t>
  </si>
  <si>
    <t xml:space="preserve"> 000 2022551914 0000 150</t>
  </si>
  <si>
    <t xml:space="preserve"> 000 2022555500 0000 150</t>
  </si>
  <si>
    <t xml:space="preserve"> 000 2022555514 0000 150</t>
  </si>
  <si>
    <t xml:space="preserve"> 000 2022999900 0000 150</t>
  </si>
  <si>
    <t xml:space="preserve"> 000 2022999914 0000 150</t>
  </si>
  <si>
    <t xml:space="preserve"> 000 2023000000 0000 150</t>
  </si>
  <si>
    <t xml:space="preserve"> 000 2023002400 0000 150</t>
  </si>
  <si>
    <t xml:space="preserve"> 000 2023002414 0000 150</t>
  </si>
  <si>
    <t xml:space="preserve"> 000 2023002900 0000 150</t>
  </si>
  <si>
    <t xml:space="preserve"> 000 2023002914 0000 150</t>
  </si>
  <si>
    <t xml:space="preserve"> 000 2023508200 0000 150</t>
  </si>
  <si>
    <t xml:space="preserve"> 000 2023508214 0000 150</t>
  </si>
  <si>
    <t xml:space="preserve"> 000 2023511800 0000 150</t>
  </si>
  <si>
    <t xml:space="preserve"> 000 2023511814 0000 150</t>
  </si>
  <si>
    <t xml:space="preserve"> 000 2023512000 0000 150</t>
  </si>
  <si>
    <t xml:space="preserve"> 000 2023512014 0000 150</t>
  </si>
  <si>
    <t xml:space="preserve"> 000 2023530400 0000 150</t>
  </si>
  <si>
    <t xml:space="preserve"> 000 2023530414 0000 150</t>
  </si>
  <si>
    <t xml:space="preserve"> 000 2023593000 0000 150</t>
  </si>
  <si>
    <t xml:space="preserve"> 000 2023593014 0000 150</t>
  </si>
  <si>
    <t xml:space="preserve"> 000 2023690000 0000 150</t>
  </si>
  <si>
    <t xml:space="preserve"> 000 2023690014 0000 150</t>
  </si>
  <si>
    <t xml:space="preserve"> 000 2023999900 0000 150</t>
  </si>
  <si>
    <t xml:space="preserve"> 000 2023999914 0000 150</t>
  </si>
  <si>
    <t xml:space="preserve"> 000 2024000000 0000 150</t>
  </si>
  <si>
    <t xml:space="preserve"> 000 2024530300 0000 150</t>
  </si>
  <si>
    <t xml:space="preserve"> 000 2024530314 0000 150</t>
  </si>
  <si>
    <t>000 1160107001 0000 140</t>
  </si>
  <si>
    <t>000 1160107401 0000 140</t>
  </si>
  <si>
    <t>000 1160109001 0000 140</t>
  </si>
  <si>
    <t>000 2021500200 0000 150</t>
  </si>
  <si>
    <t>000 2021500214 0000 150</t>
  </si>
  <si>
    <t>000 2190000000 0000 000</t>
  </si>
  <si>
    <t>000 2190000014 0000 150</t>
  </si>
  <si>
    <t>000 2196001014 0000 150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</si>
  <si>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</si>
  <si>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</si>
  <si>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000 1161012901 0000 140</t>
  </si>
  <si>
    <t>Доходы от денежных взысканий (штрафов), поступающие в счет погашения задолженности, образовавшейся до 1 января 2020 г., подлежащие зачислению в федеральный бюджет и бюджет муниципального образования по нормативам, действовавшим в 2019 году</t>
  </si>
  <si>
    <t>Дотации бюджетам на поддержку мер по обеспечению сбалансированности бюджетов</t>
  </si>
  <si>
    <t>Дотации бюджетам муниципальных округов на поддержку мер по обеспечению сбалансированности бюджетов</t>
  </si>
  <si>
    <t>000 2022523200 0000 150</t>
  </si>
  <si>
    <t>000 2022523214 0000 150</t>
  </si>
  <si>
    <t>000 2023526000 0000 150</t>
  </si>
  <si>
    <t>000 2023526014 0000 150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</si>
  <si>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</si>
  <si>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</si>
  <si>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Возврат остатков субсидий, субвенций и иных межбюджетных трансфертов, имеющих целевое назначение, прошлых лет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</si>
  <si>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</si>
  <si>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000 1160109301 0000 140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</si>
  <si>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</si>
  <si>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Сведения об исполнении доходов бюджета Чугуевского муниципального округа  по состоянию на 01.10.2022</t>
  </si>
  <si>
    <t xml:space="preserve"> 000 1130206000 0000 130</t>
  </si>
  <si>
    <t>Доходы, поступающие в порядке возмещения расходов, понесенных в связи с эксплуатацией имущества</t>
  </si>
  <si>
    <t xml:space="preserve"> 000 1130206414 0000 130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</si>
  <si>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</si>
  <si>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Утвержденные бюджетные назначения годоаой план на текущий финансовый год, по состоянию на 01.10.2022</t>
  </si>
  <si>
    <t>Фактически исполнено по состоянию на 01.10.2022</t>
  </si>
  <si>
    <t>Процент исполнения годового плана по состоянию на 01.10.2022</t>
  </si>
  <si>
    <t>Фактически исполнено по состоянию на 01.10.2021</t>
  </si>
  <si>
    <t xml:space="preserve"> 000 1050202002 0000 110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</si>
  <si>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</si>
  <si>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 000 1110530000 0000 120</t>
  </si>
  <si>
    <t xml:space="preserve"> 000 1110532600 0000 120</t>
  </si>
  <si>
    <t xml:space="preserve"> 000 1110532614 0000 120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</si>
  <si>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муниципальных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</si>
  <si>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</si>
  <si>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</si>
  <si>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Сведения об исполнении расходов бюджета Чугуевского муниципального округа по разделам и подразделам классификации расходов бюджета по состоянию на 01.10.2022</t>
  </si>
  <si>
    <t>Фактическое исполнение по состоянию на 01.10.2022</t>
  </si>
  <si>
    <t>Фактическое исполнение по состоянию на 01.10.2021</t>
  </si>
  <si>
    <t>0107</t>
  </si>
  <si>
    <t>Обеспечение проведения выборов и референдумов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</si>
</sst>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horizontal="center" wrapText="1"/>
      <protection/>
    </xf>
    <xf numFmtId="49" fontId="34" fillId="0" borderId="2">
      <alignment horizontal="center"/>
      <protection/>
    </xf>
    <xf numFmtId="4" fontId="34" fillId="0" borderId="3">
      <alignment horizontal="right"/>
      <protection/>
    </xf>
    <xf numFmtId="4" fontId="34" fillId="0" borderId="4">
      <alignment horizontal="right"/>
      <protection/>
    </xf>
    <xf numFmtId="0" fontId="34" fillId="0" borderId="5">
      <alignment horizontal="left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6" applyNumberFormat="0" applyAlignment="0" applyProtection="0"/>
    <xf numFmtId="0" fontId="36" fillId="27" borderId="7" applyNumberFormat="0" applyAlignment="0" applyProtection="0"/>
    <xf numFmtId="0" fontId="37" fillId="27" borderId="6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28" borderId="12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13" applyNumberFormat="0" applyFont="0" applyAlignment="0" applyProtection="0"/>
    <xf numFmtId="9" fontId="0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3" xfId="0" applyNumberFormat="1" applyFont="1" applyFill="1" applyBorder="1" applyAlignment="1">
      <alignment horizontal="left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4" fontId="52" fillId="0" borderId="3" xfId="0" applyNumberFormat="1" applyFont="1" applyFill="1" applyBorder="1" applyAlignment="1">
      <alignment horizontal="right"/>
    </xf>
    <xf numFmtId="4" fontId="52" fillId="0" borderId="15" xfId="0" applyNumberFormat="1" applyFont="1" applyFill="1" applyBorder="1" applyAlignment="1">
      <alignment horizontal="right"/>
    </xf>
    <xf numFmtId="4" fontId="25" fillId="0" borderId="16" xfId="0" applyNumberFormat="1" applyFont="1" applyFill="1" applyBorder="1" applyAlignment="1">
      <alignment/>
    </xf>
    <xf numFmtId="4" fontId="52" fillId="0" borderId="17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4" fontId="26" fillId="33" borderId="16" xfId="0" applyNumberFormat="1" applyFont="1" applyFill="1" applyBorder="1" applyAlignment="1">
      <alignment/>
    </xf>
    <xf numFmtId="0" fontId="26" fillId="33" borderId="0" xfId="0" applyFont="1" applyFill="1" applyAlignment="1">
      <alignment/>
    </xf>
    <xf numFmtId="49" fontId="26" fillId="33" borderId="3" xfId="0" applyNumberFormat="1" applyFont="1" applyFill="1" applyBorder="1" applyAlignment="1">
      <alignment horizontal="left" wrapText="1"/>
    </xf>
    <xf numFmtId="4" fontId="53" fillId="33" borderId="3" xfId="0" applyNumberFormat="1" applyFont="1" applyFill="1" applyBorder="1" applyAlignment="1">
      <alignment horizontal="right"/>
    </xf>
    <xf numFmtId="4" fontId="26" fillId="33" borderId="3" xfId="0" applyNumberFormat="1" applyFont="1" applyFill="1" applyBorder="1" applyAlignment="1">
      <alignment horizontal="left" wrapText="1"/>
    </xf>
    <xf numFmtId="4" fontId="53" fillId="33" borderId="15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49" fontId="28" fillId="33" borderId="3" xfId="0" applyNumberFormat="1" applyFont="1" applyFill="1" applyBorder="1" applyAlignment="1">
      <alignment horizontal="center" vertical="center" wrapText="1"/>
    </xf>
    <xf numFmtId="49" fontId="26" fillId="33" borderId="18" xfId="0" applyNumberFormat="1" applyFont="1" applyFill="1" applyBorder="1" applyAlignment="1">
      <alignment horizontal="left" wrapText="1"/>
    </xf>
    <xf numFmtId="49" fontId="26" fillId="33" borderId="16" xfId="0" applyNumberFormat="1" applyFont="1" applyFill="1" applyBorder="1" applyAlignment="1">
      <alignment horizontal="left" wrapText="1"/>
    </xf>
    <xf numFmtId="49" fontId="54" fillId="33" borderId="3" xfId="0" applyNumberFormat="1" applyFont="1" applyFill="1" applyBorder="1" applyAlignment="1">
      <alignment horizontal="center" vertical="center" wrapText="1"/>
    </xf>
    <xf numFmtId="49" fontId="54" fillId="33" borderId="15" xfId="0" applyNumberFormat="1" applyFont="1" applyFill="1" applyBorder="1" applyAlignment="1">
      <alignment horizontal="center" vertical="center" wrapText="1"/>
    </xf>
    <xf numFmtId="49" fontId="54" fillId="33" borderId="16" xfId="0" applyNumberFormat="1" applyFont="1" applyFill="1" applyBorder="1" applyAlignment="1">
      <alignment horizontal="center" vertical="center" wrapText="1"/>
    </xf>
    <xf numFmtId="4" fontId="26" fillId="33" borderId="3" xfId="0" applyNumberFormat="1" applyFont="1" applyFill="1" applyBorder="1" applyAlignment="1">
      <alignment horizontal="right"/>
    </xf>
    <xf numFmtId="4" fontId="26" fillId="33" borderId="15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4" fontId="26" fillId="33" borderId="18" xfId="0" applyNumberFormat="1" applyFont="1" applyFill="1" applyBorder="1" applyAlignment="1">
      <alignment horizontal="right"/>
    </xf>
    <xf numFmtId="4" fontId="26" fillId="33" borderId="19" xfId="0" applyNumberFormat="1" applyFont="1" applyFill="1" applyBorder="1" applyAlignment="1">
      <alignment horizontal="right"/>
    </xf>
    <xf numFmtId="4" fontId="26" fillId="33" borderId="16" xfId="0" applyNumberFormat="1" applyFont="1" applyFill="1" applyBorder="1" applyAlignment="1">
      <alignment horizontal="right"/>
    </xf>
    <xf numFmtId="0" fontId="26" fillId="33" borderId="0" xfId="0" applyFont="1" applyFill="1" applyAlignment="1">
      <alignment horizontal="right"/>
    </xf>
    <xf numFmtId="0" fontId="25" fillId="33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25" fillId="0" borderId="0" xfId="0" applyFont="1" applyFill="1" applyAlignment="1">
      <alignment horizontal="center" wrapText="1"/>
    </xf>
    <xf numFmtId="49" fontId="1" fillId="0" borderId="3" xfId="0" applyNumberFormat="1" applyFont="1" applyFill="1" applyBorder="1" applyAlignment="1">
      <alignment horizontal="left" wrapText="1"/>
    </xf>
    <xf numFmtId="4" fontId="55" fillId="0" borderId="3" xfId="0" applyNumberFormat="1" applyFont="1" applyFill="1" applyBorder="1" applyAlignment="1">
      <alignment horizontal="right"/>
    </xf>
    <xf numFmtId="4" fontId="31" fillId="0" borderId="16" xfId="0" applyNumberFormat="1" applyFont="1" applyFill="1" applyBorder="1" applyAlignment="1">
      <alignment/>
    </xf>
    <xf numFmtId="4" fontId="55" fillId="0" borderId="17" xfId="0" applyNumberFormat="1" applyFont="1" applyFill="1" applyBorder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41" xfId="34"/>
    <cellStyle name="xl46" xfId="35"/>
    <cellStyle name="xl68" xfId="36"/>
    <cellStyle name="xl73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2"/>
  <sheetViews>
    <sheetView zoomScale="90" zoomScaleNormal="90" zoomScalePageLayoutView="0" workbookViewId="0" topLeftCell="A48">
      <selection activeCell="D181" sqref="D181"/>
    </sheetView>
  </sheetViews>
  <sheetFormatPr defaultColWidth="9.140625" defaultRowHeight="15"/>
  <cols>
    <col min="1" max="1" width="23.7109375" style="14" customWidth="1"/>
    <col min="2" max="2" width="42.00390625" style="14" customWidth="1"/>
    <col min="3" max="3" width="19.140625" style="14" customWidth="1"/>
    <col min="4" max="4" width="15.7109375" style="14" customWidth="1"/>
    <col min="5" max="5" width="13.57421875" style="14" customWidth="1"/>
    <col min="6" max="6" width="17.421875" style="14" customWidth="1"/>
    <col min="7" max="7" width="18.8515625" style="14" customWidth="1"/>
    <col min="8" max="16384" width="9.140625" style="19" customWidth="1"/>
  </cols>
  <sheetData>
    <row r="2" spans="1:7" ht="15.75">
      <c r="A2" s="33" t="s">
        <v>427</v>
      </c>
      <c r="B2" s="33"/>
      <c r="C2" s="33"/>
      <c r="D2" s="33"/>
      <c r="E2" s="33"/>
      <c r="F2" s="33"/>
      <c r="G2" s="33"/>
    </row>
    <row r="4" spans="5:7" ht="15">
      <c r="E4" s="32" t="s">
        <v>94</v>
      </c>
      <c r="F4" s="32"/>
      <c r="G4" s="32"/>
    </row>
    <row r="5" spans="1:7" ht="89.25">
      <c r="A5" s="20" t="s">
        <v>1</v>
      </c>
      <c r="B5" s="20" t="s">
        <v>0</v>
      </c>
      <c r="C5" s="23" t="s">
        <v>432</v>
      </c>
      <c r="D5" s="23" t="s">
        <v>433</v>
      </c>
      <c r="E5" s="23" t="s">
        <v>434</v>
      </c>
      <c r="F5" s="24" t="s">
        <v>435</v>
      </c>
      <c r="G5" s="25" t="s">
        <v>8</v>
      </c>
    </row>
    <row r="6" spans="1:7" ht="15">
      <c r="A6" s="15" t="s">
        <v>3</v>
      </c>
      <c r="B6" s="15" t="s">
        <v>2</v>
      </c>
      <c r="C6" s="16">
        <f>SUM(C7,C135)</f>
        <v>1391644667.83</v>
      </c>
      <c r="D6" s="16">
        <f>SUM(D7,D135)</f>
        <v>933279692.1300001</v>
      </c>
      <c r="E6" s="17">
        <f>D6/C6*100</f>
        <v>67.06307390846177</v>
      </c>
      <c r="F6" s="18">
        <f>SUM(F7,F135)</f>
        <v>874449740.0999999</v>
      </c>
      <c r="G6" s="13">
        <f>D6/F6*100</f>
        <v>106.72765389847021</v>
      </c>
    </row>
    <row r="7" spans="1:7" ht="15">
      <c r="A7" s="15" t="s">
        <v>248</v>
      </c>
      <c r="B7" s="15" t="s">
        <v>96</v>
      </c>
      <c r="C7" s="16">
        <v>498592000</v>
      </c>
      <c r="D7" s="16">
        <v>332092860.06</v>
      </c>
      <c r="E7" s="17">
        <f aca="true" t="shared" si="0" ref="E7:E73">D7/C7*100</f>
        <v>66.60613488784418</v>
      </c>
      <c r="F7" s="18">
        <v>297886885.42</v>
      </c>
      <c r="G7" s="13">
        <f aca="true" t="shared" si="1" ref="G7:G73">D7/F7*100</f>
        <v>111.48287363902305</v>
      </c>
    </row>
    <row r="8" spans="1:7" ht="15">
      <c r="A8" s="15" t="s">
        <v>249</v>
      </c>
      <c r="B8" s="15" t="s">
        <v>97</v>
      </c>
      <c r="C8" s="16">
        <v>349000000</v>
      </c>
      <c r="D8" s="16">
        <v>226619347.23</v>
      </c>
      <c r="E8" s="17">
        <f t="shared" si="0"/>
        <v>64.93391038108882</v>
      </c>
      <c r="F8" s="18">
        <v>211549867.92</v>
      </c>
      <c r="G8" s="13">
        <f t="shared" si="1"/>
        <v>107.1233697558718</v>
      </c>
    </row>
    <row r="9" spans="1:7" ht="15">
      <c r="A9" s="15" t="s">
        <v>250</v>
      </c>
      <c r="B9" s="15" t="s">
        <v>98</v>
      </c>
      <c r="C9" s="16">
        <v>349000000</v>
      </c>
      <c r="D9" s="16">
        <v>226619347.23</v>
      </c>
      <c r="E9" s="17">
        <f t="shared" si="0"/>
        <v>64.93391038108882</v>
      </c>
      <c r="F9" s="18">
        <v>211549867.92</v>
      </c>
      <c r="G9" s="13">
        <f t="shared" si="1"/>
        <v>107.1233697558718</v>
      </c>
    </row>
    <row r="10" spans="1:7" ht="77.25">
      <c r="A10" s="15" t="s">
        <v>251</v>
      </c>
      <c r="B10" s="15" t="s">
        <v>99</v>
      </c>
      <c r="C10" s="16">
        <v>340900000</v>
      </c>
      <c r="D10" s="16">
        <v>221704915.53</v>
      </c>
      <c r="E10" s="17">
        <f t="shared" si="0"/>
        <v>65.03517616016427</v>
      </c>
      <c r="F10" s="18">
        <v>204361596.04</v>
      </c>
      <c r="G10" s="13">
        <f t="shared" si="1"/>
        <v>108.48658447872239</v>
      </c>
    </row>
    <row r="11" spans="1:7" ht="115.5">
      <c r="A11" s="15" t="s">
        <v>252</v>
      </c>
      <c r="B11" s="15" t="s">
        <v>100</v>
      </c>
      <c r="C11" s="16">
        <v>4300000</v>
      </c>
      <c r="D11" s="16">
        <v>955360.14</v>
      </c>
      <c r="E11" s="17">
        <f t="shared" si="0"/>
        <v>22.217677674418603</v>
      </c>
      <c r="F11" s="18">
        <v>919535.21</v>
      </c>
      <c r="G11" s="13">
        <f t="shared" si="1"/>
        <v>103.89598240615496</v>
      </c>
    </row>
    <row r="12" spans="1:7" ht="51.75">
      <c r="A12" s="15" t="s">
        <v>253</v>
      </c>
      <c r="B12" s="15" t="s">
        <v>101</v>
      </c>
      <c r="C12" s="16">
        <v>3010000</v>
      </c>
      <c r="D12" s="16">
        <v>3419795.77</v>
      </c>
      <c r="E12" s="17">
        <f t="shared" si="0"/>
        <v>113.61447740863788</v>
      </c>
      <c r="F12" s="18">
        <v>3434008.32</v>
      </c>
      <c r="G12" s="13">
        <f t="shared" si="1"/>
        <v>99.58612360030625</v>
      </c>
    </row>
    <row r="13" spans="1:7" ht="90">
      <c r="A13" s="15" t="s">
        <v>254</v>
      </c>
      <c r="B13" s="15" t="s">
        <v>102</v>
      </c>
      <c r="C13" s="16">
        <v>790000</v>
      </c>
      <c r="D13" s="16">
        <v>443281.29</v>
      </c>
      <c r="E13" s="17">
        <f t="shared" si="0"/>
        <v>56.11155569620253</v>
      </c>
      <c r="F13" s="18">
        <v>478832.88</v>
      </c>
      <c r="G13" s="13">
        <f t="shared" si="1"/>
        <v>92.57536575182556</v>
      </c>
    </row>
    <row r="14" spans="1:7" ht="102.75">
      <c r="A14" s="15" t="s">
        <v>255</v>
      </c>
      <c r="B14" s="15" t="s">
        <v>103</v>
      </c>
      <c r="C14" s="16">
        <v>0</v>
      </c>
      <c r="D14" s="16">
        <v>95994.5</v>
      </c>
      <c r="E14" s="17"/>
      <c r="F14" s="18">
        <v>2355895.47</v>
      </c>
      <c r="G14" s="13"/>
    </row>
    <row r="15" spans="1:7" ht="39">
      <c r="A15" s="15" t="s">
        <v>256</v>
      </c>
      <c r="B15" s="15" t="s">
        <v>104</v>
      </c>
      <c r="C15" s="16">
        <v>28710130</v>
      </c>
      <c r="D15" s="16">
        <v>24730149.71</v>
      </c>
      <c r="E15" s="17">
        <f t="shared" si="0"/>
        <v>86.13736583568239</v>
      </c>
      <c r="F15" s="16">
        <v>19424241.55</v>
      </c>
      <c r="G15" s="16">
        <f t="shared" si="1"/>
        <v>127.31590907342274</v>
      </c>
    </row>
    <row r="16" spans="1:7" ht="39">
      <c r="A16" s="15" t="s">
        <v>257</v>
      </c>
      <c r="B16" s="15" t="s">
        <v>105</v>
      </c>
      <c r="C16" s="16">
        <v>28710130</v>
      </c>
      <c r="D16" s="16">
        <v>24730149.71</v>
      </c>
      <c r="E16" s="17">
        <f t="shared" si="0"/>
        <v>86.13736583568239</v>
      </c>
      <c r="F16" s="18">
        <v>19424241.55</v>
      </c>
      <c r="G16" s="13">
        <f t="shared" si="1"/>
        <v>127.31590907342274</v>
      </c>
    </row>
    <row r="17" spans="1:7" ht="77.25">
      <c r="A17" s="15" t="s">
        <v>258</v>
      </c>
      <c r="B17" s="15" t="s">
        <v>106</v>
      </c>
      <c r="C17" s="16">
        <v>13198580</v>
      </c>
      <c r="D17" s="16">
        <v>12091829.34</v>
      </c>
      <c r="E17" s="17">
        <f t="shared" si="0"/>
        <v>91.61462323977277</v>
      </c>
      <c r="F17" s="18">
        <v>8810288.03</v>
      </c>
      <c r="G17" s="13">
        <f t="shared" si="1"/>
        <v>137.24669725695676</v>
      </c>
    </row>
    <row r="18" spans="1:7" ht="128.25">
      <c r="A18" s="15" t="s">
        <v>259</v>
      </c>
      <c r="B18" s="15" t="s">
        <v>107</v>
      </c>
      <c r="C18" s="16">
        <v>13198580</v>
      </c>
      <c r="D18" s="16">
        <v>12091829.34</v>
      </c>
      <c r="E18" s="17">
        <f t="shared" si="0"/>
        <v>91.61462323977277</v>
      </c>
      <c r="F18" s="18">
        <v>8810288.03</v>
      </c>
      <c r="G18" s="13">
        <f t="shared" si="1"/>
        <v>137.24669725695676</v>
      </c>
    </row>
    <row r="19" spans="1:7" ht="90">
      <c r="A19" s="15" t="s">
        <v>260</v>
      </c>
      <c r="B19" s="15" t="s">
        <v>108</v>
      </c>
      <c r="C19" s="16">
        <v>74470</v>
      </c>
      <c r="D19" s="16">
        <v>68405.07</v>
      </c>
      <c r="E19" s="17">
        <f t="shared" si="0"/>
        <v>91.85587484893246</v>
      </c>
      <c r="F19" s="16">
        <v>62973.06</v>
      </c>
      <c r="G19" s="16">
        <f t="shared" si="1"/>
        <v>108.62592670580086</v>
      </c>
    </row>
    <row r="20" spans="1:7" ht="141">
      <c r="A20" s="15" t="s">
        <v>261</v>
      </c>
      <c r="B20" s="15" t="s">
        <v>109</v>
      </c>
      <c r="C20" s="16">
        <v>74470</v>
      </c>
      <c r="D20" s="16">
        <v>68405.07</v>
      </c>
      <c r="E20" s="17">
        <f t="shared" si="0"/>
        <v>91.85587484893246</v>
      </c>
      <c r="F20" s="18">
        <v>62973.06</v>
      </c>
      <c r="G20" s="13">
        <f t="shared" si="1"/>
        <v>108.62592670580086</v>
      </c>
    </row>
    <row r="21" spans="1:7" ht="77.25">
      <c r="A21" s="15" t="s">
        <v>262</v>
      </c>
      <c r="B21" s="15" t="s">
        <v>110</v>
      </c>
      <c r="C21" s="16">
        <v>17317230</v>
      </c>
      <c r="D21" s="16">
        <v>13919732.45</v>
      </c>
      <c r="E21" s="17">
        <f t="shared" si="0"/>
        <v>80.38082562857916</v>
      </c>
      <c r="F21" s="16">
        <v>12106307.14</v>
      </c>
      <c r="G21" s="16">
        <f t="shared" si="1"/>
        <v>114.97917811789466</v>
      </c>
    </row>
    <row r="22" spans="1:7" ht="128.25">
      <c r="A22" s="15" t="s">
        <v>263</v>
      </c>
      <c r="B22" s="15" t="s">
        <v>111</v>
      </c>
      <c r="C22" s="16">
        <v>17317230</v>
      </c>
      <c r="D22" s="16">
        <v>13919732.45</v>
      </c>
      <c r="E22" s="17">
        <f t="shared" si="0"/>
        <v>80.38082562857916</v>
      </c>
      <c r="F22" s="18">
        <v>12106307.14</v>
      </c>
      <c r="G22" s="13">
        <f t="shared" si="1"/>
        <v>114.97917811789466</v>
      </c>
    </row>
    <row r="23" spans="1:7" ht="77.25">
      <c r="A23" s="15" t="s">
        <v>264</v>
      </c>
      <c r="B23" s="15" t="s">
        <v>112</v>
      </c>
      <c r="C23" s="16">
        <v>-1880150</v>
      </c>
      <c r="D23" s="16">
        <v>-1349817.15</v>
      </c>
      <c r="E23" s="17">
        <f t="shared" si="0"/>
        <v>71.79305640507407</v>
      </c>
      <c r="F23" s="16">
        <v>-1555326.68</v>
      </c>
      <c r="G23" s="13">
        <f t="shared" si="1"/>
        <v>86.78672894623011</v>
      </c>
    </row>
    <row r="24" spans="1:7" ht="128.25">
      <c r="A24" s="15" t="s">
        <v>265</v>
      </c>
      <c r="B24" s="15" t="s">
        <v>113</v>
      </c>
      <c r="C24" s="16">
        <v>-1880150</v>
      </c>
      <c r="D24" s="16">
        <v>-1349817.15</v>
      </c>
      <c r="E24" s="17">
        <f t="shared" si="0"/>
        <v>71.79305640507407</v>
      </c>
      <c r="F24" s="18">
        <v>-1555326.68</v>
      </c>
      <c r="G24" s="13">
        <f t="shared" si="1"/>
        <v>86.78672894623011</v>
      </c>
    </row>
    <row r="25" spans="1:7" ht="15">
      <c r="A25" s="15" t="s">
        <v>266</v>
      </c>
      <c r="B25" s="15" t="s">
        <v>114</v>
      </c>
      <c r="C25" s="16">
        <v>41050000</v>
      </c>
      <c r="D25" s="16">
        <v>30412294.47</v>
      </c>
      <c r="E25" s="17">
        <f t="shared" si="0"/>
        <v>74.08597922046285</v>
      </c>
      <c r="F25" s="16">
        <v>11643603.57</v>
      </c>
      <c r="G25" s="13">
        <f t="shared" si="1"/>
        <v>261.1931459806648</v>
      </c>
    </row>
    <row r="26" spans="1:7" ht="26.25">
      <c r="A26" s="15" t="s">
        <v>267</v>
      </c>
      <c r="B26" s="15" t="s">
        <v>115</v>
      </c>
      <c r="C26" s="16">
        <v>28750000</v>
      </c>
      <c r="D26" s="16">
        <v>25784058.19</v>
      </c>
      <c r="E26" s="17">
        <f t="shared" si="0"/>
        <v>89.68368066086957</v>
      </c>
      <c r="F26" s="16">
        <v>627340.45</v>
      </c>
      <c r="G26" s="13">
        <f t="shared" si="1"/>
        <v>4110.058292909377</v>
      </c>
    </row>
    <row r="27" spans="1:7" ht="39">
      <c r="A27" s="15" t="s">
        <v>268</v>
      </c>
      <c r="B27" s="15" t="s">
        <v>116</v>
      </c>
      <c r="C27" s="16">
        <v>20700000</v>
      </c>
      <c r="D27" s="16">
        <v>16798794.51</v>
      </c>
      <c r="E27" s="17">
        <f t="shared" si="0"/>
        <v>81.15359666666667</v>
      </c>
      <c r="F27" s="16">
        <v>404776.97</v>
      </c>
      <c r="G27" s="13">
        <f t="shared" si="1"/>
        <v>4150.135940293244</v>
      </c>
    </row>
    <row r="28" spans="1:7" ht="39">
      <c r="A28" s="15" t="s">
        <v>269</v>
      </c>
      <c r="B28" s="15" t="s">
        <v>116</v>
      </c>
      <c r="C28" s="16">
        <v>20700000</v>
      </c>
      <c r="D28" s="16">
        <v>16798794.51</v>
      </c>
      <c r="E28" s="17">
        <f t="shared" si="0"/>
        <v>81.15359666666667</v>
      </c>
      <c r="F28" s="18">
        <v>404776.97</v>
      </c>
      <c r="G28" s="13">
        <f t="shared" si="1"/>
        <v>4150.135940293244</v>
      </c>
    </row>
    <row r="29" spans="1:7" ht="39">
      <c r="A29" s="15" t="s">
        <v>270</v>
      </c>
      <c r="B29" s="15" t="s">
        <v>117</v>
      </c>
      <c r="C29" s="16">
        <v>8050000</v>
      </c>
      <c r="D29" s="16">
        <v>8985263.68</v>
      </c>
      <c r="E29" s="17">
        <f t="shared" si="0"/>
        <v>111.61818236024845</v>
      </c>
      <c r="F29" s="16">
        <v>222563.48</v>
      </c>
      <c r="G29" s="13">
        <f t="shared" si="1"/>
        <v>4037.168937149976</v>
      </c>
    </row>
    <row r="30" spans="1:7" ht="64.5">
      <c r="A30" s="15" t="s">
        <v>271</v>
      </c>
      <c r="B30" s="15" t="s">
        <v>118</v>
      </c>
      <c r="C30" s="16">
        <v>8050000</v>
      </c>
      <c r="D30" s="16">
        <v>8985396.45</v>
      </c>
      <c r="E30" s="17">
        <f t="shared" si="0"/>
        <v>111.61983167701864</v>
      </c>
      <c r="F30" s="18">
        <v>222563.48</v>
      </c>
      <c r="G30" s="13">
        <f t="shared" si="1"/>
        <v>4037.228592040347</v>
      </c>
    </row>
    <row r="31" spans="1:7" ht="64.5">
      <c r="A31" s="15" t="s">
        <v>272</v>
      </c>
      <c r="B31" s="15" t="s">
        <v>119</v>
      </c>
      <c r="C31" s="16">
        <v>0</v>
      </c>
      <c r="D31" s="16">
        <v>-132.77</v>
      </c>
      <c r="E31" s="17"/>
      <c r="F31" s="18">
        <v>0</v>
      </c>
      <c r="G31" s="13"/>
    </row>
    <row r="32" spans="1:7" ht="26.25">
      <c r="A32" s="15" t="s">
        <v>273</v>
      </c>
      <c r="B32" s="15" t="s">
        <v>120</v>
      </c>
      <c r="C32" s="16">
        <v>0</v>
      </c>
      <c r="D32" s="16">
        <v>-53330.19</v>
      </c>
      <c r="E32" s="17"/>
      <c r="F32" s="16">
        <v>2867814.16</v>
      </c>
      <c r="G32" s="13"/>
    </row>
    <row r="33" spans="1:7" ht="26.25">
      <c r="A33" s="15" t="s">
        <v>274</v>
      </c>
      <c r="B33" s="15" t="s">
        <v>120</v>
      </c>
      <c r="C33" s="16">
        <v>0</v>
      </c>
      <c r="D33" s="16">
        <v>-53330.19</v>
      </c>
      <c r="E33" s="17"/>
      <c r="F33" s="18">
        <v>2867789.18</v>
      </c>
      <c r="G33" s="13"/>
    </row>
    <row r="34" spans="1:7" ht="34.5" customHeight="1">
      <c r="A34" s="15" t="s">
        <v>436</v>
      </c>
      <c r="B34" s="15" t="s">
        <v>437</v>
      </c>
      <c r="C34" s="16">
        <v>0</v>
      </c>
      <c r="D34" s="16">
        <v>0</v>
      </c>
      <c r="E34" s="17"/>
      <c r="F34" s="18">
        <v>24.98</v>
      </c>
      <c r="G34" s="13"/>
    </row>
    <row r="35" spans="1:7" ht="15">
      <c r="A35" s="15" t="s">
        <v>275</v>
      </c>
      <c r="B35" s="15" t="s">
        <v>121</v>
      </c>
      <c r="C35" s="16">
        <v>2800000</v>
      </c>
      <c r="D35" s="16">
        <v>405079.65</v>
      </c>
      <c r="E35" s="17">
        <f t="shared" si="0"/>
        <v>14.467130357142857</v>
      </c>
      <c r="F35" s="16">
        <v>2651477.68</v>
      </c>
      <c r="G35" s="13">
        <f t="shared" si="1"/>
        <v>15.27750556059744</v>
      </c>
    </row>
    <row r="36" spans="1:7" ht="15">
      <c r="A36" s="15" t="s">
        <v>276</v>
      </c>
      <c r="B36" s="15" t="s">
        <v>121</v>
      </c>
      <c r="C36" s="16">
        <v>2800000</v>
      </c>
      <c r="D36" s="16">
        <v>405079.65</v>
      </c>
      <c r="E36" s="17">
        <f t="shared" si="0"/>
        <v>14.467130357142857</v>
      </c>
      <c r="F36" s="18">
        <v>2651477.68</v>
      </c>
      <c r="G36" s="13">
        <f t="shared" si="1"/>
        <v>15.27750556059744</v>
      </c>
    </row>
    <row r="37" spans="1:7" ht="26.25">
      <c r="A37" s="15" t="s">
        <v>277</v>
      </c>
      <c r="B37" s="15" t="s">
        <v>122</v>
      </c>
      <c r="C37" s="16">
        <v>9500000</v>
      </c>
      <c r="D37" s="16">
        <v>4276486.82</v>
      </c>
      <c r="E37" s="17">
        <f t="shared" si="0"/>
        <v>45.01565073684211</v>
      </c>
      <c r="F37" s="16">
        <v>5496971.28</v>
      </c>
      <c r="G37" s="13">
        <f t="shared" si="1"/>
        <v>77.79714686812044</v>
      </c>
    </row>
    <row r="38" spans="1:7" ht="51.75">
      <c r="A38" s="15" t="s">
        <v>278</v>
      </c>
      <c r="B38" s="15" t="s">
        <v>123</v>
      </c>
      <c r="C38" s="16">
        <v>9500000</v>
      </c>
      <c r="D38" s="16">
        <v>4276486.82</v>
      </c>
      <c r="E38" s="17">
        <f t="shared" si="0"/>
        <v>45.01565073684211</v>
      </c>
      <c r="F38" s="18">
        <v>5496971.28</v>
      </c>
      <c r="G38" s="13">
        <f t="shared" si="1"/>
        <v>77.79714686812044</v>
      </c>
    </row>
    <row r="39" spans="1:7" ht="15">
      <c r="A39" s="15" t="s">
        <v>279</v>
      </c>
      <c r="B39" s="15" t="s">
        <v>124</v>
      </c>
      <c r="C39" s="16">
        <v>18600000</v>
      </c>
      <c r="D39" s="16">
        <v>4013673.06</v>
      </c>
      <c r="E39" s="17">
        <f t="shared" si="0"/>
        <v>21.57888741935484</v>
      </c>
      <c r="F39" s="16">
        <v>7083674.6</v>
      </c>
      <c r="G39" s="13">
        <f t="shared" si="1"/>
        <v>56.660889815576795</v>
      </c>
    </row>
    <row r="40" spans="1:7" ht="15">
      <c r="A40" s="15" t="s">
        <v>280</v>
      </c>
      <c r="B40" s="15" t="s">
        <v>125</v>
      </c>
      <c r="C40" s="16">
        <v>6600000</v>
      </c>
      <c r="D40" s="16">
        <v>346351.98</v>
      </c>
      <c r="E40" s="17">
        <f t="shared" si="0"/>
        <v>5.247757272727272</v>
      </c>
      <c r="F40" s="16">
        <v>341213.31</v>
      </c>
      <c r="G40" s="13">
        <f t="shared" si="1"/>
        <v>101.50599928238438</v>
      </c>
    </row>
    <row r="41" spans="1:7" ht="51.75">
      <c r="A41" s="15" t="s">
        <v>281</v>
      </c>
      <c r="B41" s="15" t="s">
        <v>126</v>
      </c>
      <c r="C41" s="16">
        <v>6600000</v>
      </c>
      <c r="D41" s="16">
        <v>346351.98</v>
      </c>
      <c r="E41" s="17">
        <f t="shared" si="0"/>
        <v>5.247757272727272</v>
      </c>
      <c r="F41" s="18">
        <v>341213.31</v>
      </c>
      <c r="G41" s="13">
        <f t="shared" si="1"/>
        <v>101.50599928238438</v>
      </c>
    </row>
    <row r="42" spans="1:7" ht="15">
      <c r="A42" s="15" t="s">
        <v>282</v>
      </c>
      <c r="B42" s="15" t="s">
        <v>127</v>
      </c>
      <c r="C42" s="16">
        <v>12000000</v>
      </c>
      <c r="D42" s="16">
        <v>3667321.08</v>
      </c>
      <c r="E42" s="17">
        <f t="shared" si="0"/>
        <v>30.561009</v>
      </c>
      <c r="F42" s="16">
        <v>6742461.29</v>
      </c>
      <c r="G42" s="13">
        <f t="shared" si="1"/>
        <v>54.39142951312369</v>
      </c>
    </row>
    <row r="43" spans="1:7" ht="15">
      <c r="A43" s="15" t="s">
        <v>283</v>
      </c>
      <c r="B43" s="15" t="s">
        <v>128</v>
      </c>
      <c r="C43" s="16">
        <v>10000000</v>
      </c>
      <c r="D43" s="16">
        <v>3201889.09</v>
      </c>
      <c r="E43" s="17">
        <f t="shared" si="0"/>
        <v>32.018890899999995</v>
      </c>
      <c r="F43" s="16">
        <v>6368003.26</v>
      </c>
      <c r="G43" s="13">
        <f t="shared" si="1"/>
        <v>50.280895898913215</v>
      </c>
    </row>
    <row r="44" spans="1:7" ht="39">
      <c r="A44" s="15" t="s">
        <v>284</v>
      </c>
      <c r="B44" s="15" t="s">
        <v>129</v>
      </c>
      <c r="C44" s="16">
        <v>10000000</v>
      </c>
      <c r="D44" s="16">
        <v>3201889.09</v>
      </c>
      <c r="E44" s="17">
        <f t="shared" si="0"/>
        <v>32.018890899999995</v>
      </c>
      <c r="F44" s="18">
        <v>6368003.26</v>
      </c>
      <c r="G44" s="13">
        <f t="shared" si="1"/>
        <v>50.280895898913215</v>
      </c>
    </row>
    <row r="45" spans="1:7" ht="15">
      <c r="A45" s="15" t="s">
        <v>285</v>
      </c>
      <c r="B45" s="15" t="s">
        <v>130</v>
      </c>
      <c r="C45" s="16">
        <v>2000000</v>
      </c>
      <c r="D45" s="16">
        <v>465431.99</v>
      </c>
      <c r="E45" s="17">
        <f t="shared" si="0"/>
        <v>23.2715995</v>
      </c>
      <c r="F45" s="16">
        <v>374458.03</v>
      </c>
      <c r="G45" s="13">
        <f t="shared" si="1"/>
        <v>124.29483485772757</v>
      </c>
    </row>
    <row r="46" spans="1:7" ht="51.75">
      <c r="A46" s="15" t="s">
        <v>286</v>
      </c>
      <c r="B46" s="15" t="s">
        <v>131</v>
      </c>
      <c r="C46" s="16">
        <v>2000000</v>
      </c>
      <c r="D46" s="16">
        <v>465431.99</v>
      </c>
      <c r="E46" s="17">
        <f t="shared" si="0"/>
        <v>23.2715995</v>
      </c>
      <c r="F46" s="18">
        <v>374458.03</v>
      </c>
      <c r="G46" s="13">
        <f t="shared" si="1"/>
        <v>124.29483485772757</v>
      </c>
    </row>
    <row r="47" spans="1:7" ht="15">
      <c r="A47" s="15" t="s">
        <v>287</v>
      </c>
      <c r="B47" s="15" t="s">
        <v>132</v>
      </c>
      <c r="C47" s="16">
        <v>1850000</v>
      </c>
      <c r="D47" s="16">
        <v>1955089.11</v>
      </c>
      <c r="E47" s="17">
        <f t="shared" si="0"/>
        <v>105.68049243243244</v>
      </c>
      <c r="F47" s="16">
        <v>1594960.18</v>
      </c>
      <c r="G47" s="13">
        <f t="shared" si="1"/>
        <v>122.57918000184809</v>
      </c>
    </row>
    <row r="48" spans="1:7" ht="39">
      <c r="A48" s="15" t="s">
        <v>288</v>
      </c>
      <c r="B48" s="15" t="s">
        <v>133</v>
      </c>
      <c r="C48" s="16">
        <v>1850000</v>
      </c>
      <c r="D48" s="16">
        <v>1955089.11</v>
      </c>
      <c r="E48" s="17">
        <f t="shared" si="0"/>
        <v>105.68049243243244</v>
      </c>
      <c r="F48" s="16">
        <v>1594960.18</v>
      </c>
      <c r="G48" s="13">
        <f t="shared" si="1"/>
        <v>122.57918000184809</v>
      </c>
    </row>
    <row r="49" spans="1:7" ht="51.75">
      <c r="A49" s="15" t="s">
        <v>289</v>
      </c>
      <c r="B49" s="15" t="s">
        <v>134</v>
      </c>
      <c r="C49" s="16">
        <v>1850000</v>
      </c>
      <c r="D49" s="16">
        <v>1955089.11</v>
      </c>
      <c r="E49" s="17">
        <f t="shared" si="0"/>
        <v>105.68049243243244</v>
      </c>
      <c r="F49" s="18">
        <v>1594960.18</v>
      </c>
      <c r="G49" s="13">
        <f t="shared" si="1"/>
        <v>122.57918000184809</v>
      </c>
    </row>
    <row r="50" spans="1:7" ht="39">
      <c r="A50" s="15" t="s">
        <v>290</v>
      </c>
      <c r="B50" s="15" t="s">
        <v>135</v>
      </c>
      <c r="C50" s="16">
        <v>31650000</v>
      </c>
      <c r="D50" s="16">
        <v>23975983.27</v>
      </c>
      <c r="E50" s="17">
        <f t="shared" si="0"/>
        <v>75.75350164296998</v>
      </c>
      <c r="F50" s="16">
        <v>29365851.37</v>
      </c>
      <c r="G50" s="13">
        <f t="shared" si="1"/>
        <v>81.64579656796104</v>
      </c>
    </row>
    <row r="51" spans="1:7" ht="102.75">
      <c r="A51" s="15" t="s">
        <v>291</v>
      </c>
      <c r="B51" s="15" t="s">
        <v>136</v>
      </c>
      <c r="C51" s="16">
        <v>26200000</v>
      </c>
      <c r="D51" s="16">
        <v>20335558.52</v>
      </c>
      <c r="E51" s="17">
        <f t="shared" si="0"/>
        <v>77.61663557251907</v>
      </c>
      <c r="F51" s="16">
        <v>25823069.64</v>
      </c>
      <c r="G51" s="13">
        <f t="shared" si="1"/>
        <v>78.7495785880551</v>
      </c>
    </row>
    <row r="52" spans="1:7" ht="77.25">
      <c r="A52" s="15" t="s">
        <v>292</v>
      </c>
      <c r="B52" s="15" t="s">
        <v>137</v>
      </c>
      <c r="C52" s="16">
        <v>17025000</v>
      </c>
      <c r="D52" s="16">
        <v>13653486.43</v>
      </c>
      <c r="E52" s="17">
        <f t="shared" si="0"/>
        <v>80.1966897503671</v>
      </c>
      <c r="F52" s="16">
        <v>20043795.64</v>
      </c>
      <c r="G52" s="13">
        <f t="shared" si="1"/>
        <v>68.11826799287802</v>
      </c>
    </row>
    <row r="53" spans="1:7" ht="90">
      <c r="A53" s="15" t="s">
        <v>293</v>
      </c>
      <c r="B53" s="15" t="s">
        <v>138</v>
      </c>
      <c r="C53" s="16">
        <v>17025000</v>
      </c>
      <c r="D53" s="16">
        <v>13653486.43</v>
      </c>
      <c r="E53" s="17">
        <f t="shared" si="0"/>
        <v>80.1966897503671</v>
      </c>
      <c r="F53" s="18">
        <v>20043795.64</v>
      </c>
      <c r="G53" s="13">
        <f t="shared" si="1"/>
        <v>68.11826799287802</v>
      </c>
    </row>
    <row r="54" spans="1:7" ht="90">
      <c r="A54" s="15" t="s">
        <v>294</v>
      </c>
      <c r="B54" s="15" t="s">
        <v>139</v>
      </c>
      <c r="C54" s="16">
        <v>75000</v>
      </c>
      <c r="D54" s="16">
        <v>171358.52</v>
      </c>
      <c r="E54" s="17">
        <f t="shared" si="0"/>
        <v>228.47802666666666</v>
      </c>
      <c r="F54" s="16">
        <v>131283.98</v>
      </c>
      <c r="G54" s="13">
        <f t="shared" si="1"/>
        <v>130.52508005927302</v>
      </c>
    </row>
    <row r="55" spans="1:7" ht="90">
      <c r="A55" s="15" t="s">
        <v>295</v>
      </c>
      <c r="B55" s="15" t="s">
        <v>140</v>
      </c>
      <c r="C55" s="16">
        <v>75000</v>
      </c>
      <c r="D55" s="16">
        <v>171358.52</v>
      </c>
      <c r="E55" s="17">
        <f t="shared" si="0"/>
        <v>228.47802666666666</v>
      </c>
      <c r="F55" s="18">
        <v>131283.98</v>
      </c>
      <c r="G55" s="13">
        <f t="shared" si="1"/>
        <v>130.52508005927302</v>
      </c>
    </row>
    <row r="56" spans="1:7" ht="51.75">
      <c r="A56" s="15" t="s">
        <v>296</v>
      </c>
      <c r="B56" s="15" t="s">
        <v>141</v>
      </c>
      <c r="C56" s="16">
        <v>9100000</v>
      </c>
      <c r="D56" s="16">
        <v>6510713.57</v>
      </c>
      <c r="E56" s="17">
        <f t="shared" si="0"/>
        <v>71.54630296703297</v>
      </c>
      <c r="F56" s="16">
        <v>5647990.02</v>
      </c>
      <c r="G56" s="13">
        <f t="shared" si="1"/>
        <v>115.2748773801835</v>
      </c>
    </row>
    <row r="57" spans="1:7" ht="39">
      <c r="A57" s="15" t="s">
        <v>297</v>
      </c>
      <c r="B57" s="15" t="s">
        <v>142</v>
      </c>
      <c r="C57" s="16">
        <v>9100000</v>
      </c>
      <c r="D57" s="16">
        <v>6510713.57</v>
      </c>
      <c r="E57" s="17">
        <f t="shared" si="0"/>
        <v>71.54630296703297</v>
      </c>
      <c r="F57" s="18">
        <v>5647990.02</v>
      </c>
      <c r="G57" s="13">
        <f t="shared" si="1"/>
        <v>115.2748773801835</v>
      </c>
    </row>
    <row r="58" spans="1:7" ht="51.75">
      <c r="A58" s="15" t="s">
        <v>438</v>
      </c>
      <c r="B58" s="15" t="s">
        <v>442</v>
      </c>
      <c r="C58" s="16">
        <v>0</v>
      </c>
      <c r="D58" s="16">
        <v>0</v>
      </c>
      <c r="E58" s="17">
        <v>0</v>
      </c>
      <c r="F58" s="18">
        <v>2279.61</v>
      </c>
      <c r="G58" s="13">
        <f t="shared" si="1"/>
        <v>0</v>
      </c>
    </row>
    <row r="59" spans="1:7" ht="90">
      <c r="A59" s="15" t="s">
        <v>439</v>
      </c>
      <c r="B59" s="15" t="s">
        <v>443</v>
      </c>
      <c r="C59" s="16">
        <v>0</v>
      </c>
      <c r="D59" s="16">
        <v>0</v>
      </c>
      <c r="E59" s="17">
        <v>0</v>
      </c>
      <c r="F59" s="18">
        <v>2279.61</v>
      </c>
      <c r="G59" s="13">
        <v>0</v>
      </c>
    </row>
    <row r="60" spans="1:7" ht="166.5" customHeight="1">
      <c r="A60" s="15" t="s">
        <v>440</v>
      </c>
      <c r="B60" s="15" t="s">
        <v>441</v>
      </c>
      <c r="C60" s="16">
        <v>0</v>
      </c>
      <c r="D60" s="16">
        <v>0</v>
      </c>
      <c r="E60" s="17">
        <v>0</v>
      </c>
      <c r="F60" s="18">
        <v>2279.61</v>
      </c>
      <c r="G60" s="13">
        <v>0</v>
      </c>
    </row>
    <row r="61" spans="1:7" ht="90">
      <c r="A61" s="15" t="s">
        <v>298</v>
      </c>
      <c r="B61" s="15" t="s">
        <v>143</v>
      </c>
      <c r="C61" s="16">
        <v>5450000</v>
      </c>
      <c r="D61" s="16">
        <v>3640424.75</v>
      </c>
      <c r="E61" s="17">
        <f t="shared" si="0"/>
        <v>66.79678440366973</v>
      </c>
      <c r="F61" s="16">
        <v>3540502.12</v>
      </c>
      <c r="G61" s="13">
        <f t="shared" si="1"/>
        <v>102.8222728475587</v>
      </c>
    </row>
    <row r="62" spans="1:7" ht="90">
      <c r="A62" s="15" t="s">
        <v>299</v>
      </c>
      <c r="B62" s="15" t="s">
        <v>144</v>
      </c>
      <c r="C62" s="16">
        <v>5070000</v>
      </c>
      <c r="D62" s="16">
        <v>3419591.8</v>
      </c>
      <c r="E62" s="17">
        <f t="shared" si="0"/>
        <v>67.44757001972386</v>
      </c>
      <c r="F62" s="16">
        <v>3259260.15</v>
      </c>
      <c r="G62" s="13">
        <f t="shared" si="1"/>
        <v>104.91926518967809</v>
      </c>
    </row>
    <row r="63" spans="1:7" ht="90">
      <c r="A63" s="15" t="s">
        <v>300</v>
      </c>
      <c r="B63" s="15" t="s">
        <v>145</v>
      </c>
      <c r="C63" s="16">
        <v>5070000</v>
      </c>
      <c r="D63" s="16">
        <v>3419591.8</v>
      </c>
      <c r="E63" s="17">
        <f t="shared" si="0"/>
        <v>67.44757001972386</v>
      </c>
      <c r="F63" s="18">
        <v>3259260.15</v>
      </c>
      <c r="G63" s="13">
        <f t="shared" si="1"/>
        <v>104.91926518967809</v>
      </c>
    </row>
    <row r="64" spans="1:7" ht="115.5">
      <c r="A64" s="15" t="s">
        <v>301</v>
      </c>
      <c r="B64" s="15" t="s">
        <v>146</v>
      </c>
      <c r="C64" s="16">
        <v>380000</v>
      </c>
      <c r="D64" s="16">
        <v>220832.95</v>
      </c>
      <c r="E64" s="17">
        <f t="shared" si="0"/>
        <v>58.11393421052632</v>
      </c>
      <c r="F64" s="16">
        <v>281241.97</v>
      </c>
      <c r="G64" s="13">
        <f t="shared" si="1"/>
        <v>78.52062407328467</v>
      </c>
    </row>
    <row r="65" spans="1:7" ht="115.5">
      <c r="A65" s="15" t="s">
        <v>302</v>
      </c>
      <c r="B65" s="15" t="s">
        <v>147</v>
      </c>
      <c r="C65" s="16">
        <v>380000</v>
      </c>
      <c r="D65" s="16">
        <v>220832.95</v>
      </c>
      <c r="E65" s="17">
        <f t="shared" si="0"/>
        <v>58.11393421052632</v>
      </c>
      <c r="F65" s="18">
        <v>281241.97</v>
      </c>
      <c r="G65" s="13">
        <f t="shared" si="1"/>
        <v>78.52062407328467</v>
      </c>
    </row>
    <row r="66" spans="1:7" ht="26.25">
      <c r="A66" s="15" t="s">
        <v>303</v>
      </c>
      <c r="B66" s="15" t="s">
        <v>148</v>
      </c>
      <c r="C66" s="16">
        <v>450000</v>
      </c>
      <c r="D66" s="16">
        <v>183715.69</v>
      </c>
      <c r="E66" s="17">
        <f t="shared" si="0"/>
        <v>40.82570888888889</v>
      </c>
      <c r="F66" s="16">
        <v>348812.35</v>
      </c>
      <c r="G66" s="13">
        <f t="shared" si="1"/>
        <v>52.668917829314246</v>
      </c>
    </row>
    <row r="67" spans="1:7" ht="26.25">
      <c r="A67" s="15" t="s">
        <v>304</v>
      </c>
      <c r="B67" s="15" t="s">
        <v>149</v>
      </c>
      <c r="C67" s="16">
        <v>450000</v>
      </c>
      <c r="D67" s="16">
        <v>183715.69</v>
      </c>
      <c r="E67" s="17">
        <f t="shared" si="0"/>
        <v>40.82570888888889</v>
      </c>
      <c r="F67" s="16">
        <v>348812.35</v>
      </c>
      <c r="G67" s="13">
        <f t="shared" si="1"/>
        <v>52.668917829314246</v>
      </c>
    </row>
    <row r="68" spans="1:7" ht="26.25">
      <c r="A68" s="15" t="s">
        <v>305</v>
      </c>
      <c r="B68" s="15" t="s">
        <v>150</v>
      </c>
      <c r="C68" s="16">
        <v>260000</v>
      </c>
      <c r="D68" s="16">
        <v>75783.56</v>
      </c>
      <c r="E68" s="17">
        <f t="shared" si="0"/>
        <v>29.147523076923076</v>
      </c>
      <c r="F68" s="18">
        <v>220675.2</v>
      </c>
      <c r="G68" s="13">
        <f t="shared" si="1"/>
        <v>34.341675004712805</v>
      </c>
    </row>
    <row r="69" spans="1:7" ht="26.25">
      <c r="A69" s="15" t="s">
        <v>306</v>
      </c>
      <c r="B69" s="15" t="s">
        <v>151</v>
      </c>
      <c r="C69" s="16">
        <v>75000</v>
      </c>
      <c r="D69" s="16">
        <v>-59.87</v>
      </c>
      <c r="E69" s="17">
        <f t="shared" si="0"/>
        <v>-0.07982666666666666</v>
      </c>
      <c r="F69" s="18">
        <v>0</v>
      </c>
      <c r="G69" s="13">
        <v>0</v>
      </c>
    </row>
    <row r="70" spans="1:7" ht="26.25">
      <c r="A70" s="15" t="s">
        <v>307</v>
      </c>
      <c r="B70" s="15" t="s">
        <v>152</v>
      </c>
      <c r="C70" s="16">
        <v>115000</v>
      </c>
      <c r="D70" s="16">
        <v>107992</v>
      </c>
      <c r="E70" s="17">
        <f t="shared" si="0"/>
        <v>93.90608695652173</v>
      </c>
      <c r="F70" s="16">
        <v>128137.15</v>
      </c>
      <c r="G70" s="13">
        <f t="shared" si="1"/>
        <v>84.2784469609321</v>
      </c>
    </row>
    <row r="71" spans="1:7" ht="15">
      <c r="A71" s="15" t="s">
        <v>308</v>
      </c>
      <c r="B71" s="15" t="s">
        <v>153</v>
      </c>
      <c r="C71" s="16">
        <v>115000</v>
      </c>
      <c r="D71" s="16">
        <v>106414.72</v>
      </c>
      <c r="E71" s="17">
        <f t="shared" si="0"/>
        <v>92.53453913043478</v>
      </c>
      <c r="F71" s="18">
        <v>128137.15</v>
      </c>
      <c r="G71" s="13">
        <f t="shared" si="1"/>
        <v>83.04751588434736</v>
      </c>
    </row>
    <row r="72" spans="1:7" ht="26.25">
      <c r="A72" s="15" t="s">
        <v>309</v>
      </c>
      <c r="B72" s="15" t="s">
        <v>154</v>
      </c>
      <c r="C72" s="16">
        <v>0</v>
      </c>
      <c r="D72" s="16">
        <v>1577.28</v>
      </c>
      <c r="E72" s="17"/>
      <c r="F72" s="18">
        <v>0</v>
      </c>
      <c r="G72" s="13"/>
    </row>
    <row r="73" spans="1:7" ht="26.25">
      <c r="A73" s="15" t="s">
        <v>310</v>
      </c>
      <c r="B73" s="15" t="s">
        <v>155</v>
      </c>
      <c r="C73" s="16">
        <v>12765870</v>
      </c>
      <c r="D73" s="16">
        <v>9436822.26</v>
      </c>
      <c r="E73" s="17">
        <f t="shared" si="0"/>
        <v>73.92228073762304</v>
      </c>
      <c r="F73" s="18">
        <v>9412645.32</v>
      </c>
      <c r="G73" s="13">
        <f t="shared" si="1"/>
        <v>100.25685595470837</v>
      </c>
    </row>
    <row r="74" spans="1:7" ht="15">
      <c r="A74" s="15" t="s">
        <v>311</v>
      </c>
      <c r="B74" s="15" t="s">
        <v>156</v>
      </c>
      <c r="C74" s="16">
        <v>12765870</v>
      </c>
      <c r="D74" s="16">
        <v>8070770.42</v>
      </c>
      <c r="E74" s="17">
        <f aca="true" t="shared" si="2" ref="E74:E139">D74/C74*100</f>
        <v>63.22146802372263</v>
      </c>
      <c r="F74" s="16">
        <v>9258493.94</v>
      </c>
      <c r="G74" s="13">
        <f aca="true" t="shared" si="3" ref="G74:G139">D74/F74*100</f>
        <v>87.17152565312367</v>
      </c>
    </row>
    <row r="75" spans="1:7" ht="26.25">
      <c r="A75" s="15" t="s">
        <v>312</v>
      </c>
      <c r="B75" s="15" t="s">
        <v>157</v>
      </c>
      <c r="C75" s="16">
        <v>12765870</v>
      </c>
      <c r="D75" s="16">
        <v>8070770.42</v>
      </c>
      <c r="E75" s="17">
        <f t="shared" si="2"/>
        <v>63.22146802372263</v>
      </c>
      <c r="F75" s="16">
        <v>9258493.94</v>
      </c>
      <c r="G75" s="13">
        <f t="shared" si="3"/>
        <v>87.17152565312367</v>
      </c>
    </row>
    <row r="76" spans="1:7" ht="39">
      <c r="A76" s="15" t="s">
        <v>313</v>
      </c>
      <c r="B76" s="15" t="s">
        <v>158</v>
      </c>
      <c r="C76" s="16">
        <v>12765870</v>
      </c>
      <c r="D76" s="16">
        <v>8070770.42</v>
      </c>
      <c r="E76" s="17">
        <f t="shared" si="2"/>
        <v>63.22146802372263</v>
      </c>
      <c r="F76" s="16">
        <v>9258493.94</v>
      </c>
      <c r="G76" s="13">
        <f t="shared" si="3"/>
        <v>87.17152565312367</v>
      </c>
    </row>
    <row r="77" spans="1:7" ht="15">
      <c r="A77" s="15" t="s">
        <v>314</v>
      </c>
      <c r="B77" s="15" t="s">
        <v>159</v>
      </c>
      <c r="C77" s="16">
        <v>0</v>
      </c>
      <c r="D77" s="16">
        <v>1366051.84</v>
      </c>
      <c r="E77" s="17"/>
      <c r="F77" s="18">
        <v>154151.38</v>
      </c>
      <c r="G77" s="13">
        <f t="shared" si="3"/>
        <v>886.1755502934843</v>
      </c>
    </row>
    <row r="78" spans="1:7" ht="39">
      <c r="A78" s="15" t="s">
        <v>428</v>
      </c>
      <c r="B78" s="15" t="s">
        <v>429</v>
      </c>
      <c r="C78" s="16">
        <v>0</v>
      </c>
      <c r="D78" s="16">
        <v>1810.61</v>
      </c>
      <c r="E78" s="17"/>
      <c r="F78" s="16">
        <v>0</v>
      </c>
      <c r="G78" s="13">
        <v>0</v>
      </c>
    </row>
    <row r="79" spans="1:7" ht="40.5" customHeight="1">
      <c r="A79" s="15" t="s">
        <v>430</v>
      </c>
      <c r="B79" s="15" t="s">
        <v>431</v>
      </c>
      <c r="C79" s="16">
        <v>0</v>
      </c>
      <c r="D79" s="16">
        <v>1810.61</v>
      </c>
      <c r="E79" s="17"/>
      <c r="F79" s="16">
        <v>0</v>
      </c>
      <c r="G79" s="13">
        <v>0</v>
      </c>
    </row>
    <row r="80" spans="1:7" ht="26.25">
      <c r="A80" s="15" t="s">
        <v>315</v>
      </c>
      <c r="B80" s="15" t="s">
        <v>160</v>
      </c>
      <c r="C80" s="16">
        <v>0</v>
      </c>
      <c r="D80" s="16">
        <v>1364241.23</v>
      </c>
      <c r="E80" s="17"/>
      <c r="F80" s="18">
        <v>154151.38</v>
      </c>
      <c r="G80" s="13">
        <f t="shared" si="3"/>
        <v>885.0009840975799</v>
      </c>
    </row>
    <row r="81" spans="1:7" ht="26.25">
      <c r="A81" s="15" t="s">
        <v>316</v>
      </c>
      <c r="B81" s="15" t="s">
        <v>161</v>
      </c>
      <c r="C81" s="16">
        <v>0</v>
      </c>
      <c r="D81" s="16">
        <v>1364241.23</v>
      </c>
      <c r="E81" s="17"/>
      <c r="F81" s="18">
        <v>154151.38</v>
      </c>
      <c r="G81" s="13"/>
    </row>
    <row r="82" spans="1:7" ht="26.25">
      <c r="A82" s="15" t="s">
        <v>317</v>
      </c>
      <c r="B82" s="15" t="s">
        <v>162</v>
      </c>
      <c r="C82" s="16">
        <v>7532000</v>
      </c>
      <c r="D82" s="16">
        <v>4831306.2</v>
      </c>
      <c r="E82" s="17">
        <f t="shared" si="2"/>
        <v>64.14373605947956</v>
      </c>
      <c r="F82" s="18">
        <v>6625311.71</v>
      </c>
      <c r="G82" s="13">
        <f t="shared" si="3"/>
        <v>72.92194558495724</v>
      </c>
    </row>
    <row r="83" spans="1:7" ht="39">
      <c r="A83" s="15" t="s">
        <v>318</v>
      </c>
      <c r="B83" s="15" t="s">
        <v>163</v>
      </c>
      <c r="C83" s="16">
        <v>4200000</v>
      </c>
      <c r="D83" s="16">
        <v>4542891.98</v>
      </c>
      <c r="E83" s="17">
        <f t="shared" si="2"/>
        <v>108.16409476190478</v>
      </c>
      <c r="F83" s="16">
        <v>6493614.12</v>
      </c>
      <c r="G83" s="13">
        <f t="shared" si="3"/>
        <v>69.9593769517059</v>
      </c>
    </row>
    <row r="84" spans="1:7" ht="39">
      <c r="A84" s="15" t="s">
        <v>319</v>
      </c>
      <c r="B84" s="15" t="s">
        <v>164</v>
      </c>
      <c r="C84" s="16">
        <v>4200000</v>
      </c>
      <c r="D84" s="16">
        <v>1152749.41</v>
      </c>
      <c r="E84" s="17">
        <f t="shared" si="2"/>
        <v>27.44641452380952</v>
      </c>
      <c r="F84" s="16">
        <v>3011321.12</v>
      </c>
      <c r="G84" s="13">
        <f t="shared" si="3"/>
        <v>38.280520876498215</v>
      </c>
    </row>
    <row r="85" spans="1:7" ht="51.75">
      <c r="A85" s="15" t="s">
        <v>320</v>
      </c>
      <c r="B85" s="15" t="s">
        <v>165</v>
      </c>
      <c r="C85" s="16">
        <v>4200000</v>
      </c>
      <c r="D85" s="16">
        <v>1152749.41</v>
      </c>
      <c r="E85" s="17">
        <f t="shared" si="2"/>
        <v>27.44641452380952</v>
      </c>
      <c r="F85" s="16">
        <v>3011321.12</v>
      </c>
      <c r="G85" s="13">
        <f t="shared" si="3"/>
        <v>38.280520876498215</v>
      </c>
    </row>
    <row r="86" spans="1:7" ht="51.75">
      <c r="A86" s="15" t="s">
        <v>321</v>
      </c>
      <c r="B86" s="15" t="s">
        <v>166</v>
      </c>
      <c r="C86" s="16">
        <v>0</v>
      </c>
      <c r="D86" s="16">
        <v>3390142.57</v>
      </c>
      <c r="E86" s="17"/>
      <c r="F86" s="18">
        <v>3482293</v>
      </c>
      <c r="G86" s="13">
        <f t="shared" si="3"/>
        <v>97.35374277810625</v>
      </c>
    </row>
    <row r="87" spans="1:7" ht="64.5">
      <c r="A87" s="15" t="s">
        <v>322</v>
      </c>
      <c r="B87" s="15" t="s">
        <v>167</v>
      </c>
      <c r="C87" s="16">
        <v>0</v>
      </c>
      <c r="D87" s="16">
        <v>3390142.57</v>
      </c>
      <c r="E87" s="17"/>
      <c r="F87" s="16">
        <v>3482293</v>
      </c>
      <c r="G87" s="13">
        <f t="shared" si="3"/>
        <v>97.35374277810625</v>
      </c>
    </row>
    <row r="88" spans="1:7" ht="77.25">
      <c r="A88" s="15" t="s">
        <v>323</v>
      </c>
      <c r="B88" s="15" t="s">
        <v>168</v>
      </c>
      <c r="C88" s="16">
        <v>0</v>
      </c>
      <c r="D88" s="16">
        <v>288414.22</v>
      </c>
      <c r="E88" s="17"/>
      <c r="F88" s="18">
        <v>131697.59</v>
      </c>
      <c r="G88" s="13">
        <f t="shared" si="3"/>
        <v>218.99734080175648</v>
      </c>
    </row>
    <row r="89" spans="1:7" ht="77.25">
      <c r="A89" s="15" t="s">
        <v>324</v>
      </c>
      <c r="B89" s="15" t="s">
        <v>169</v>
      </c>
      <c r="C89" s="16">
        <v>0</v>
      </c>
      <c r="D89" s="16">
        <v>288414.22</v>
      </c>
      <c r="E89" s="17"/>
      <c r="F89" s="16">
        <v>131697.59</v>
      </c>
      <c r="G89" s="13">
        <f t="shared" si="3"/>
        <v>218.99734080175648</v>
      </c>
    </row>
    <row r="90" spans="1:7" ht="102.75">
      <c r="A90" s="15" t="s">
        <v>325</v>
      </c>
      <c r="B90" s="15" t="s">
        <v>170</v>
      </c>
      <c r="C90" s="16">
        <v>0</v>
      </c>
      <c r="D90" s="16">
        <v>288414.22</v>
      </c>
      <c r="E90" s="17"/>
      <c r="F90" s="16">
        <v>131697.59</v>
      </c>
      <c r="G90" s="13">
        <f t="shared" si="3"/>
        <v>218.99734080175648</v>
      </c>
    </row>
    <row r="91" spans="1:7" ht="39">
      <c r="A91" s="15" t="s">
        <v>326</v>
      </c>
      <c r="B91" s="15" t="s">
        <v>171</v>
      </c>
      <c r="C91" s="16">
        <v>3332000</v>
      </c>
      <c r="D91" s="16">
        <v>0</v>
      </c>
      <c r="E91" s="17">
        <f t="shared" si="2"/>
        <v>0</v>
      </c>
      <c r="F91" s="18">
        <v>0</v>
      </c>
      <c r="G91" s="13"/>
    </row>
    <row r="92" spans="1:7" ht="51.75">
      <c r="A92" s="15" t="s">
        <v>327</v>
      </c>
      <c r="B92" s="15" t="s">
        <v>172</v>
      </c>
      <c r="C92" s="16">
        <v>3332000</v>
      </c>
      <c r="D92" s="16">
        <v>0</v>
      </c>
      <c r="E92" s="17">
        <f t="shared" si="2"/>
        <v>0</v>
      </c>
      <c r="F92" s="16">
        <v>0</v>
      </c>
      <c r="G92" s="13"/>
    </row>
    <row r="93" spans="1:7" ht="15">
      <c r="A93" s="15" t="s">
        <v>328</v>
      </c>
      <c r="B93" s="15" t="s">
        <v>173</v>
      </c>
      <c r="C93" s="16">
        <v>6984000</v>
      </c>
      <c r="D93" s="16">
        <v>5921763.7</v>
      </c>
      <c r="E93" s="17">
        <f t="shared" si="2"/>
        <v>84.79043098510883</v>
      </c>
      <c r="F93" s="16">
        <v>843799.44</v>
      </c>
      <c r="G93" s="13">
        <f t="shared" si="3"/>
        <v>701.7975385240835</v>
      </c>
    </row>
    <row r="94" spans="1:7" ht="39">
      <c r="A94" s="15" t="s">
        <v>329</v>
      </c>
      <c r="B94" s="15" t="s">
        <v>174</v>
      </c>
      <c r="C94" s="16">
        <v>650000</v>
      </c>
      <c r="D94" s="16">
        <v>1068039.63</v>
      </c>
      <c r="E94" s="17">
        <f t="shared" si="2"/>
        <v>164.3137892307692</v>
      </c>
      <c r="F94" s="16">
        <v>615473.8</v>
      </c>
      <c r="G94" s="13">
        <f t="shared" si="3"/>
        <v>173.53129085267312</v>
      </c>
    </row>
    <row r="95" spans="1:7" ht="64.5">
      <c r="A95" s="15" t="s">
        <v>330</v>
      </c>
      <c r="B95" s="15" t="s">
        <v>175</v>
      </c>
      <c r="C95" s="16">
        <v>30000</v>
      </c>
      <c r="D95" s="16">
        <v>61761.2</v>
      </c>
      <c r="E95" s="17">
        <f t="shared" si="2"/>
        <v>205.87066666666666</v>
      </c>
      <c r="F95" s="18">
        <v>35008.82</v>
      </c>
      <c r="G95" s="13">
        <f t="shared" si="3"/>
        <v>176.41611456770036</v>
      </c>
    </row>
    <row r="96" spans="1:7" ht="90">
      <c r="A96" s="15" t="s">
        <v>331</v>
      </c>
      <c r="B96" s="15" t="s">
        <v>176</v>
      </c>
      <c r="C96" s="16">
        <v>30000</v>
      </c>
      <c r="D96" s="16">
        <v>61761.2</v>
      </c>
      <c r="E96" s="17">
        <f t="shared" si="2"/>
        <v>205.87066666666666</v>
      </c>
      <c r="F96" s="16">
        <v>35008.82</v>
      </c>
      <c r="G96" s="13">
        <f t="shared" si="3"/>
        <v>176.41611456770036</v>
      </c>
    </row>
    <row r="97" spans="1:7" ht="90">
      <c r="A97" s="15" t="s">
        <v>332</v>
      </c>
      <c r="B97" s="15" t="s">
        <v>177</v>
      </c>
      <c r="C97" s="16">
        <v>0</v>
      </c>
      <c r="D97" s="16">
        <v>7466.41</v>
      </c>
      <c r="E97" s="17"/>
      <c r="F97" s="16">
        <v>20951.02</v>
      </c>
      <c r="G97" s="13">
        <f t="shared" si="3"/>
        <v>35.6374534509537</v>
      </c>
    </row>
    <row r="98" spans="1:7" ht="115.5">
      <c r="A98" s="15" t="s">
        <v>333</v>
      </c>
      <c r="B98" s="15" t="s">
        <v>178</v>
      </c>
      <c r="C98" s="16">
        <v>0</v>
      </c>
      <c r="D98" s="16">
        <v>7466.41</v>
      </c>
      <c r="E98" s="17"/>
      <c r="F98" s="16">
        <v>20951.02</v>
      </c>
      <c r="G98" s="13">
        <f t="shared" si="3"/>
        <v>35.6374534509537</v>
      </c>
    </row>
    <row r="99" spans="1:7" ht="65.25" customHeight="1">
      <c r="A99" s="15" t="s">
        <v>403</v>
      </c>
      <c r="B99" s="15" t="s">
        <v>411</v>
      </c>
      <c r="C99" s="16">
        <v>0</v>
      </c>
      <c r="D99" s="16">
        <v>698</v>
      </c>
      <c r="E99" s="17"/>
      <c r="F99" s="18">
        <v>10000</v>
      </c>
      <c r="G99" s="13">
        <f t="shared" si="3"/>
        <v>6.98</v>
      </c>
    </row>
    <row r="100" spans="1:7" ht="87" customHeight="1">
      <c r="A100" s="15" t="s">
        <v>404</v>
      </c>
      <c r="B100" s="15" t="s">
        <v>412</v>
      </c>
      <c r="C100" s="16">
        <v>0</v>
      </c>
      <c r="D100" s="16">
        <v>698</v>
      </c>
      <c r="E100" s="17"/>
      <c r="F100" s="18">
        <v>10000</v>
      </c>
      <c r="G100" s="13">
        <f t="shared" si="3"/>
        <v>6.98</v>
      </c>
    </row>
    <row r="101" spans="1:7" ht="77.25">
      <c r="A101" s="15" t="s">
        <v>334</v>
      </c>
      <c r="B101" s="15" t="s">
        <v>179</v>
      </c>
      <c r="C101" s="16">
        <v>500000</v>
      </c>
      <c r="D101" s="16">
        <v>704734.85</v>
      </c>
      <c r="E101" s="17">
        <f t="shared" si="2"/>
        <v>140.94697</v>
      </c>
      <c r="F101" s="18">
        <v>239756</v>
      </c>
      <c r="G101" s="13">
        <f t="shared" si="3"/>
        <v>293.93835816413355</v>
      </c>
    </row>
    <row r="102" spans="1:7" ht="102.75">
      <c r="A102" s="15" t="s">
        <v>335</v>
      </c>
      <c r="B102" s="15" t="s">
        <v>180</v>
      </c>
      <c r="C102" s="16">
        <v>500000</v>
      </c>
      <c r="D102" s="16">
        <v>704734.85</v>
      </c>
      <c r="E102" s="17">
        <f t="shared" si="2"/>
        <v>140.94697</v>
      </c>
      <c r="F102" s="16">
        <v>239756</v>
      </c>
      <c r="G102" s="13">
        <f t="shared" si="3"/>
        <v>293.93835816413355</v>
      </c>
    </row>
    <row r="103" spans="1:7" ht="71.25" customHeight="1">
      <c r="A103" s="15" t="s">
        <v>405</v>
      </c>
      <c r="B103" s="15" t="s">
        <v>424</v>
      </c>
      <c r="C103" s="16">
        <v>0</v>
      </c>
      <c r="D103" s="16">
        <v>0</v>
      </c>
      <c r="E103" s="17"/>
      <c r="F103" s="16">
        <v>12000</v>
      </c>
      <c r="G103" s="13">
        <f t="shared" si="3"/>
        <v>0</v>
      </c>
    </row>
    <row r="104" spans="1:7" ht="96" customHeight="1">
      <c r="A104" s="15" t="s">
        <v>425</v>
      </c>
      <c r="B104" s="15" t="s">
        <v>426</v>
      </c>
      <c r="C104" s="16">
        <v>0</v>
      </c>
      <c r="D104" s="16">
        <v>0</v>
      </c>
      <c r="E104" s="17"/>
      <c r="F104" s="16">
        <v>12000</v>
      </c>
      <c r="G104" s="13">
        <f t="shared" si="3"/>
        <v>0</v>
      </c>
    </row>
    <row r="105" spans="1:7" ht="64.5">
      <c r="A105" s="15" t="s">
        <v>336</v>
      </c>
      <c r="B105" s="15" t="s">
        <v>181</v>
      </c>
      <c r="C105" s="16">
        <v>10000</v>
      </c>
      <c r="D105" s="16">
        <v>0</v>
      </c>
      <c r="E105" s="17">
        <f t="shared" si="2"/>
        <v>0</v>
      </c>
      <c r="F105" s="18">
        <v>1500</v>
      </c>
      <c r="G105" s="13">
        <f t="shared" si="3"/>
        <v>0</v>
      </c>
    </row>
    <row r="106" spans="1:7" ht="90">
      <c r="A106" s="15" t="s">
        <v>337</v>
      </c>
      <c r="B106" s="15" t="s">
        <v>182</v>
      </c>
      <c r="C106" s="16">
        <v>10000</v>
      </c>
      <c r="D106" s="16">
        <v>0</v>
      </c>
      <c r="E106" s="17">
        <f t="shared" si="2"/>
        <v>0</v>
      </c>
      <c r="F106" s="18">
        <v>1500</v>
      </c>
      <c r="G106" s="13">
        <f t="shared" si="3"/>
        <v>0</v>
      </c>
    </row>
    <row r="107" spans="1:7" ht="77.25">
      <c r="A107" s="15" t="s">
        <v>338</v>
      </c>
      <c r="B107" s="15" t="s">
        <v>183</v>
      </c>
      <c r="C107" s="16">
        <v>0</v>
      </c>
      <c r="D107" s="16">
        <v>3000</v>
      </c>
      <c r="E107" s="17"/>
      <c r="F107" s="18">
        <v>0</v>
      </c>
      <c r="G107" s="13"/>
    </row>
    <row r="108" spans="1:7" ht="102.75">
      <c r="A108" s="15" t="s">
        <v>339</v>
      </c>
      <c r="B108" s="15" t="s">
        <v>184</v>
      </c>
      <c r="C108" s="16">
        <v>0</v>
      </c>
      <c r="D108" s="16">
        <v>3000</v>
      </c>
      <c r="E108" s="17"/>
      <c r="F108" s="18">
        <v>0</v>
      </c>
      <c r="G108" s="13"/>
    </row>
    <row r="109" spans="1:7" ht="77.25">
      <c r="A109" s="15" t="s">
        <v>340</v>
      </c>
      <c r="B109" s="15" t="s">
        <v>185</v>
      </c>
      <c r="C109" s="16">
        <v>0</v>
      </c>
      <c r="D109" s="16">
        <v>1845.66</v>
      </c>
      <c r="E109" s="17"/>
      <c r="F109" s="18">
        <v>4000</v>
      </c>
      <c r="G109" s="13">
        <f t="shared" si="3"/>
        <v>46.1415</v>
      </c>
    </row>
    <row r="110" spans="1:7" ht="128.25">
      <c r="A110" s="15" t="s">
        <v>341</v>
      </c>
      <c r="B110" s="15" t="s">
        <v>186</v>
      </c>
      <c r="C110" s="16">
        <v>0</v>
      </c>
      <c r="D110" s="16">
        <v>1845.66</v>
      </c>
      <c r="E110" s="17"/>
      <c r="F110" s="18">
        <v>4000</v>
      </c>
      <c r="G110" s="13">
        <f t="shared" si="3"/>
        <v>46.1415</v>
      </c>
    </row>
    <row r="111" spans="1:7" ht="77.25">
      <c r="A111" s="15" t="s">
        <v>342</v>
      </c>
      <c r="B111" s="15" t="s">
        <v>187</v>
      </c>
      <c r="C111" s="16">
        <v>0</v>
      </c>
      <c r="D111" s="16">
        <v>5809.3</v>
      </c>
      <c r="E111" s="17"/>
      <c r="F111" s="18">
        <v>4914.72</v>
      </c>
      <c r="G111" s="13">
        <f t="shared" si="3"/>
        <v>118.20205423706741</v>
      </c>
    </row>
    <row r="112" spans="1:7" ht="102.75">
      <c r="A112" s="15" t="s">
        <v>343</v>
      </c>
      <c r="B112" s="15" t="s">
        <v>188</v>
      </c>
      <c r="C112" s="16">
        <v>0</v>
      </c>
      <c r="D112" s="16">
        <v>5809.3</v>
      </c>
      <c r="E112" s="17"/>
      <c r="F112" s="18">
        <v>4914.72</v>
      </c>
      <c r="G112" s="13">
        <f t="shared" si="3"/>
        <v>118.20205423706741</v>
      </c>
    </row>
    <row r="113" spans="1:7" ht="64.5">
      <c r="A113" s="15" t="s">
        <v>344</v>
      </c>
      <c r="B113" s="15" t="s">
        <v>189</v>
      </c>
      <c r="C113" s="16">
        <v>60000</v>
      </c>
      <c r="D113" s="16">
        <v>6315.21</v>
      </c>
      <c r="E113" s="17">
        <f t="shared" si="2"/>
        <v>10.52535</v>
      </c>
      <c r="F113" s="18">
        <v>66150</v>
      </c>
      <c r="G113" s="13">
        <f t="shared" si="3"/>
        <v>9.546802721088435</v>
      </c>
    </row>
    <row r="114" spans="1:7" ht="90">
      <c r="A114" s="15" t="s">
        <v>345</v>
      </c>
      <c r="B114" s="15" t="s">
        <v>190</v>
      </c>
      <c r="C114" s="16">
        <v>60000</v>
      </c>
      <c r="D114" s="16">
        <v>6315.21</v>
      </c>
      <c r="E114" s="17">
        <f t="shared" si="2"/>
        <v>10.52535</v>
      </c>
      <c r="F114" s="18">
        <v>66150</v>
      </c>
      <c r="G114" s="13">
        <f t="shared" si="3"/>
        <v>9.546802721088435</v>
      </c>
    </row>
    <row r="115" spans="1:7" ht="77.25">
      <c r="A115" s="15" t="s">
        <v>346</v>
      </c>
      <c r="B115" s="15" t="s">
        <v>191</v>
      </c>
      <c r="C115" s="16">
        <v>50000</v>
      </c>
      <c r="D115" s="16">
        <v>276409</v>
      </c>
      <c r="E115" s="17">
        <f t="shared" si="2"/>
        <v>552.818</v>
      </c>
      <c r="F115" s="18">
        <v>219693.24</v>
      </c>
      <c r="G115" s="13">
        <f t="shared" si="3"/>
        <v>125.81588764406224</v>
      </c>
    </row>
    <row r="116" spans="1:7" ht="102.75">
      <c r="A116" s="15" t="s">
        <v>347</v>
      </c>
      <c r="B116" s="15" t="s">
        <v>192</v>
      </c>
      <c r="C116" s="16">
        <v>50000</v>
      </c>
      <c r="D116" s="16">
        <v>276409</v>
      </c>
      <c r="E116" s="17">
        <f t="shared" si="2"/>
        <v>552.818</v>
      </c>
      <c r="F116" s="18">
        <v>219693.24</v>
      </c>
      <c r="G116" s="13">
        <f t="shared" si="3"/>
        <v>125.81588764406224</v>
      </c>
    </row>
    <row r="117" spans="1:7" ht="39">
      <c r="A117" s="15" t="s">
        <v>348</v>
      </c>
      <c r="B117" s="15" t="s">
        <v>193</v>
      </c>
      <c r="C117" s="16">
        <v>130000</v>
      </c>
      <c r="D117" s="16">
        <v>121416.91</v>
      </c>
      <c r="E117" s="17">
        <f t="shared" si="2"/>
        <v>93.39762307692308</v>
      </c>
      <c r="F117" s="18">
        <v>86195.34</v>
      </c>
      <c r="G117" s="13">
        <f t="shared" si="3"/>
        <v>140.86249906317443</v>
      </c>
    </row>
    <row r="118" spans="1:7" ht="51.75">
      <c r="A118" s="15" t="s">
        <v>349</v>
      </c>
      <c r="B118" s="15" t="s">
        <v>194</v>
      </c>
      <c r="C118" s="16">
        <v>130000</v>
      </c>
      <c r="D118" s="16">
        <v>121416.91</v>
      </c>
      <c r="E118" s="17">
        <f t="shared" si="2"/>
        <v>93.39762307692308</v>
      </c>
      <c r="F118" s="18">
        <v>86195.34</v>
      </c>
      <c r="G118" s="13">
        <f t="shared" si="3"/>
        <v>140.86249906317443</v>
      </c>
    </row>
    <row r="119" spans="1:7" ht="115.5">
      <c r="A119" s="15" t="s">
        <v>350</v>
      </c>
      <c r="B119" s="15" t="s">
        <v>195</v>
      </c>
      <c r="C119" s="16">
        <v>5564000</v>
      </c>
      <c r="D119" s="16">
        <v>4647124.53</v>
      </c>
      <c r="E119" s="17">
        <f t="shared" si="2"/>
        <v>83.52128918044572</v>
      </c>
      <c r="F119" s="18">
        <v>80671.58</v>
      </c>
      <c r="G119" s="13">
        <f t="shared" si="3"/>
        <v>5760.547307986282</v>
      </c>
    </row>
    <row r="120" spans="1:7" ht="64.5">
      <c r="A120" s="15" t="s">
        <v>351</v>
      </c>
      <c r="B120" s="15" t="s">
        <v>196</v>
      </c>
      <c r="C120" s="16">
        <v>5534000</v>
      </c>
      <c r="D120" s="16">
        <v>4592177.11</v>
      </c>
      <c r="E120" s="17">
        <f t="shared" si="2"/>
        <v>82.98115486086014</v>
      </c>
      <c r="F120" s="18">
        <v>4745.13</v>
      </c>
      <c r="G120" s="13">
        <f t="shared" si="3"/>
        <v>96776.63435985948</v>
      </c>
    </row>
    <row r="121" spans="1:7" ht="77.25">
      <c r="A121" s="15" t="s">
        <v>352</v>
      </c>
      <c r="B121" s="15" t="s">
        <v>197</v>
      </c>
      <c r="C121" s="16">
        <v>5534000</v>
      </c>
      <c r="D121" s="16">
        <v>4592177.11</v>
      </c>
      <c r="E121" s="17">
        <f t="shared" si="2"/>
        <v>82.98115486086014</v>
      </c>
      <c r="F121" s="18">
        <v>4745.13</v>
      </c>
      <c r="G121" s="13">
        <f t="shared" si="3"/>
        <v>96776.63435985948</v>
      </c>
    </row>
    <row r="122" spans="1:7" ht="90">
      <c r="A122" s="15" t="s">
        <v>353</v>
      </c>
      <c r="B122" s="15" t="s">
        <v>198</v>
      </c>
      <c r="C122" s="16">
        <v>30000</v>
      </c>
      <c r="D122" s="16">
        <v>54947.42</v>
      </c>
      <c r="E122" s="17">
        <f t="shared" si="2"/>
        <v>183.15806666666666</v>
      </c>
      <c r="F122" s="18">
        <v>75926.45</v>
      </c>
      <c r="G122" s="13">
        <f t="shared" si="3"/>
        <v>72.36927315843161</v>
      </c>
    </row>
    <row r="123" spans="1:7" ht="77.25">
      <c r="A123" s="15" t="s">
        <v>354</v>
      </c>
      <c r="B123" s="15" t="s">
        <v>199</v>
      </c>
      <c r="C123" s="16">
        <v>30000</v>
      </c>
      <c r="D123" s="16">
        <v>54947.42</v>
      </c>
      <c r="E123" s="17">
        <f t="shared" si="2"/>
        <v>183.15806666666666</v>
      </c>
      <c r="F123" s="18">
        <v>75926.45</v>
      </c>
      <c r="G123" s="13">
        <f t="shared" si="3"/>
        <v>72.36927315843161</v>
      </c>
    </row>
    <row r="124" spans="1:7" ht="26.25">
      <c r="A124" s="15" t="s">
        <v>355</v>
      </c>
      <c r="B124" s="15" t="s">
        <v>200</v>
      </c>
      <c r="C124" s="16">
        <v>60000</v>
      </c>
      <c r="D124" s="16">
        <v>85182.63</v>
      </c>
      <c r="E124" s="17">
        <f t="shared" si="2"/>
        <v>141.97105000000002</v>
      </c>
      <c r="F124" s="18">
        <v>61458.72</v>
      </c>
      <c r="G124" s="13">
        <f t="shared" si="3"/>
        <v>138.60137340966426</v>
      </c>
    </row>
    <row r="125" spans="1:7" ht="102.75">
      <c r="A125" s="15" t="s">
        <v>356</v>
      </c>
      <c r="B125" s="15" t="s">
        <v>201</v>
      </c>
      <c r="C125" s="16">
        <v>60000</v>
      </c>
      <c r="D125" s="16">
        <v>86592.84</v>
      </c>
      <c r="E125" s="17">
        <f t="shared" si="2"/>
        <v>144.3214</v>
      </c>
      <c r="F125" s="18">
        <v>51806</v>
      </c>
      <c r="G125" s="13">
        <f t="shared" si="3"/>
        <v>167.14828398255028</v>
      </c>
    </row>
    <row r="126" spans="1:7" ht="77.25">
      <c r="A126" s="15" t="s">
        <v>357</v>
      </c>
      <c r="B126" s="15" t="s">
        <v>202</v>
      </c>
      <c r="C126" s="16">
        <v>60000</v>
      </c>
      <c r="D126" s="16">
        <v>86592.84</v>
      </c>
      <c r="E126" s="17">
        <f t="shared" si="2"/>
        <v>144.3214</v>
      </c>
      <c r="F126" s="18">
        <v>51806</v>
      </c>
      <c r="G126" s="13">
        <f t="shared" si="3"/>
        <v>167.14828398255028</v>
      </c>
    </row>
    <row r="127" spans="1:7" ht="77.25">
      <c r="A127" s="15" t="s">
        <v>358</v>
      </c>
      <c r="B127" s="15" t="s">
        <v>203</v>
      </c>
      <c r="C127" s="16">
        <v>0</v>
      </c>
      <c r="D127" s="16">
        <v>-1410.21</v>
      </c>
      <c r="E127" s="17"/>
      <c r="F127" s="18">
        <v>9652.72</v>
      </c>
      <c r="G127" s="13"/>
    </row>
    <row r="128" spans="1:7" ht="77.25">
      <c r="A128" s="15" t="s">
        <v>359</v>
      </c>
      <c r="B128" s="15" t="s">
        <v>204</v>
      </c>
      <c r="C128" s="16">
        <v>0</v>
      </c>
      <c r="D128" s="16">
        <v>-1410.21</v>
      </c>
      <c r="E128" s="17"/>
      <c r="F128" s="18">
        <v>13822.84</v>
      </c>
      <c r="G128" s="13"/>
    </row>
    <row r="129" spans="1:7" ht="81" customHeight="1">
      <c r="A129" s="15" t="s">
        <v>413</v>
      </c>
      <c r="B129" s="15" t="s">
        <v>414</v>
      </c>
      <c r="C129" s="16">
        <v>0</v>
      </c>
      <c r="D129" s="16">
        <v>0</v>
      </c>
      <c r="E129" s="17"/>
      <c r="F129" s="18">
        <v>-4170.12</v>
      </c>
      <c r="G129" s="13">
        <f t="shared" si="3"/>
        <v>0</v>
      </c>
    </row>
    <row r="130" spans="1:7" ht="26.25">
      <c r="A130" s="15" t="s">
        <v>360</v>
      </c>
      <c r="B130" s="15" t="s">
        <v>205</v>
      </c>
      <c r="C130" s="16">
        <v>580000</v>
      </c>
      <c r="D130" s="16">
        <v>0</v>
      </c>
      <c r="E130" s="17">
        <f t="shared" si="2"/>
        <v>0</v>
      </c>
      <c r="F130" s="18">
        <v>0</v>
      </c>
      <c r="G130" s="13"/>
    </row>
    <row r="131" spans="1:7" ht="128.25">
      <c r="A131" s="15" t="s">
        <v>361</v>
      </c>
      <c r="B131" s="15" t="s">
        <v>206</v>
      </c>
      <c r="C131" s="16">
        <v>580000</v>
      </c>
      <c r="D131" s="16">
        <v>0</v>
      </c>
      <c r="E131" s="17">
        <f t="shared" si="2"/>
        <v>0</v>
      </c>
      <c r="F131" s="18">
        <v>0</v>
      </c>
      <c r="G131" s="13"/>
    </row>
    <row r="132" spans="1:7" ht="15">
      <c r="A132" s="15" t="s">
        <v>362</v>
      </c>
      <c r="B132" s="15" t="s">
        <v>207</v>
      </c>
      <c r="C132" s="16">
        <v>0</v>
      </c>
      <c r="D132" s="16">
        <v>12715.36</v>
      </c>
      <c r="E132" s="17"/>
      <c r="F132" s="18">
        <v>-5882.59</v>
      </c>
      <c r="G132" s="13"/>
    </row>
    <row r="133" spans="1:7" ht="15">
      <c r="A133" s="15" t="s">
        <v>363</v>
      </c>
      <c r="B133" s="15" t="s">
        <v>208</v>
      </c>
      <c r="C133" s="16">
        <v>0</v>
      </c>
      <c r="D133" s="16">
        <v>12715.36</v>
      </c>
      <c r="E133" s="17"/>
      <c r="F133" s="18">
        <v>-5882.59</v>
      </c>
      <c r="G133" s="13"/>
    </row>
    <row r="134" spans="1:7" ht="26.25">
      <c r="A134" s="15" t="s">
        <v>364</v>
      </c>
      <c r="B134" s="15" t="s">
        <v>209</v>
      </c>
      <c r="C134" s="16">
        <v>0</v>
      </c>
      <c r="D134" s="16">
        <v>12715.36</v>
      </c>
      <c r="E134" s="17"/>
      <c r="F134" s="18">
        <v>-5882.59</v>
      </c>
      <c r="G134" s="13"/>
    </row>
    <row r="135" spans="1:7" s="28" customFormat="1" ht="15">
      <c r="A135" s="15" t="s">
        <v>365</v>
      </c>
      <c r="B135" s="15" t="s">
        <v>210</v>
      </c>
      <c r="C135" s="26">
        <v>893052667.83</v>
      </c>
      <c r="D135" s="26">
        <v>601186832.07</v>
      </c>
      <c r="E135" s="17">
        <f t="shared" si="2"/>
        <v>67.31818331955769</v>
      </c>
      <c r="F135" s="27">
        <v>576562854.68</v>
      </c>
      <c r="G135" s="13">
        <f t="shared" si="3"/>
        <v>104.27082271952234</v>
      </c>
    </row>
    <row r="136" spans="1:7" s="28" customFormat="1" ht="39">
      <c r="A136" s="15" t="s">
        <v>366</v>
      </c>
      <c r="B136" s="15" t="s">
        <v>211</v>
      </c>
      <c r="C136" s="26">
        <v>893052667.83</v>
      </c>
      <c r="D136" s="26">
        <v>601364386.81</v>
      </c>
      <c r="E136" s="17">
        <f t="shared" si="2"/>
        <v>67.3380650965677</v>
      </c>
      <c r="F136" s="27">
        <v>576565393.38</v>
      </c>
      <c r="G136" s="13">
        <f t="shared" si="3"/>
        <v>104.30115884767568</v>
      </c>
    </row>
    <row r="137" spans="1:7" s="28" customFormat="1" ht="26.25">
      <c r="A137" s="15" t="s">
        <v>367</v>
      </c>
      <c r="B137" s="15" t="s">
        <v>212</v>
      </c>
      <c r="C137" s="26">
        <v>116346261</v>
      </c>
      <c r="D137" s="26">
        <v>100257192</v>
      </c>
      <c r="E137" s="17">
        <f t="shared" si="2"/>
        <v>86.17139144677799</v>
      </c>
      <c r="F137" s="27">
        <v>100303421</v>
      </c>
      <c r="G137" s="13">
        <f t="shared" si="3"/>
        <v>99.95391084417749</v>
      </c>
    </row>
    <row r="138" spans="1:7" s="28" customFormat="1" ht="26.25">
      <c r="A138" s="15" t="s">
        <v>368</v>
      </c>
      <c r="B138" s="15" t="s">
        <v>213</v>
      </c>
      <c r="C138" s="26">
        <v>74882261</v>
      </c>
      <c r="D138" s="26">
        <v>56161692</v>
      </c>
      <c r="E138" s="17">
        <f t="shared" si="2"/>
        <v>74.9999949921384</v>
      </c>
      <c r="F138" s="27">
        <v>37886931</v>
      </c>
      <c r="G138" s="13">
        <f t="shared" si="3"/>
        <v>148.23499955697125</v>
      </c>
    </row>
    <row r="139" spans="1:7" s="28" customFormat="1" ht="39">
      <c r="A139" s="15" t="s">
        <v>369</v>
      </c>
      <c r="B139" s="15" t="s">
        <v>214</v>
      </c>
      <c r="C139" s="26">
        <v>74882261</v>
      </c>
      <c r="D139" s="26">
        <v>56161692</v>
      </c>
      <c r="E139" s="17">
        <f t="shared" si="2"/>
        <v>74.9999949921384</v>
      </c>
      <c r="F139" s="27">
        <v>37886931</v>
      </c>
      <c r="G139" s="13">
        <f t="shared" si="3"/>
        <v>148.23499955697125</v>
      </c>
    </row>
    <row r="140" spans="1:7" s="28" customFormat="1" ht="26.25">
      <c r="A140" s="15" t="s">
        <v>406</v>
      </c>
      <c r="B140" s="15" t="s">
        <v>415</v>
      </c>
      <c r="C140" s="26">
        <v>0</v>
      </c>
      <c r="D140" s="26">
        <v>2631500</v>
      </c>
      <c r="E140" s="17"/>
      <c r="F140" s="27">
        <v>19795490</v>
      </c>
      <c r="G140" s="13">
        <f aca="true" t="shared" si="4" ref="G140:G181">D140/F140*100</f>
        <v>13.29343198880149</v>
      </c>
    </row>
    <row r="141" spans="1:7" s="28" customFormat="1" ht="40.5" customHeight="1">
      <c r="A141" s="15" t="s">
        <v>407</v>
      </c>
      <c r="B141" s="15" t="s">
        <v>416</v>
      </c>
      <c r="C141" s="26">
        <v>0</v>
      </c>
      <c r="D141" s="26">
        <v>2631500</v>
      </c>
      <c r="E141" s="17"/>
      <c r="F141" s="27">
        <v>19795490</v>
      </c>
      <c r="G141" s="13">
        <f t="shared" si="4"/>
        <v>13.29343198880149</v>
      </c>
    </row>
    <row r="142" spans="1:7" s="28" customFormat="1" ht="15">
      <c r="A142" s="15" t="s">
        <v>370</v>
      </c>
      <c r="B142" s="15" t="s">
        <v>215</v>
      </c>
      <c r="C142" s="26">
        <v>41464000</v>
      </c>
      <c r="D142" s="26">
        <v>41464000</v>
      </c>
      <c r="E142" s="17">
        <f aca="true" t="shared" si="5" ref="E142:E178">D142/C142*100</f>
        <v>100</v>
      </c>
      <c r="F142" s="27">
        <v>42621000</v>
      </c>
      <c r="G142" s="13">
        <f t="shared" si="4"/>
        <v>97.28537575373643</v>
      </c>
    </row>
    <row r="143" spans="1:7" s="28" customFormat="1" ht="26.25">
      <c r="A143" s="15" t="s">
        <v>371</v>
      </c>
      <c r="B143" s="15" t="s">
        <v>216</v>
      </c>
      <c r="C143" s="26">
        <v>41464000</v>
      </c>
      <c r="D143" s="26">
        <v>41464000</v>
      </c>
      <c r="E143" s="17">
        <f t="shared" si="5"/>
        <v>100</v>
      </c>
      <c r="F143" s="27">
        <v>42621000</v>
      </c>
      <c r="G143" s="13">
        <f t="shared" si="4"/>
        <v>97.28537575373643</v>
      </c>
    </row>
    <row r="144" spans="1:7" s="28" customFormat="1" ht="39">
      <c r="A144" s="15" t="s">
        <v>372</v>
      </c>
      <c r="B144" s="15" t="s">
        <v>217</v>
      </c>
      <c r="C144" s="26">
        <v>258891540.1</v>
      </c>
      <c r="D144" s="26">
        <v>180836109.34</v>
      </c>
      <c r="E144" s="17">
        <f t="shared" si="5"/>
        <v>69.85014236855707</v>
      </c>
      <c r="F144" s="27">
        <v>178211609.18</v>
      </c>
      <c r="G144" s="13">
        <f t="shared" si="4"/>
        <v>101.47268753818904</v>
      </c>
    </row>
    <row r="145" spans="1:7" s="28" customFormat="1" ht="79.5" customHeight="1">
      <c r="A145" s="15" t="s">
        <v>417</v>
      </c>
      <c r="B145" s="15" t="s">
        <v>4</v>
      </c>
      <c r="C145" s="26">
        <v>0</v>
      </c>
      <c r="D145" s="26">
        <v>0</v>
      </c>
      <c r="E145" s="17"/>
      <c r="F145" s="27">
        <v>105890852.67</v>
      </c>
      <c r="G145" s="13">
        <f t="shared" si="4"/>
        <v>0</v>
      </c>
    </row>
    <row r="146" spans="1:7" s="28" customFormat="1" ht="90.75" customHeight="1">
      <c r="A146" s="15" t="s">
        <v>418</v>
      </c>
      <c r="B146" s="15" t="s">
        <v>5</v>
      </c>
      <c r="C146" s="26">
        <v>0</v>
      </c>
      <c r="D146" s="26">
        <v>0</v>
      </c>
      <c r="E146" s="17"/>
      <c r="F146" s="27">
        <v>105890852.67</v>
      </c>
      <c r="G146" s="13">
        <f t="shared" si="4"/>
        <v>0</v>
      </c>
    </row>
    <row r="147" spans="1:7" s="28" customFormat="1" ht="39">
      <c r="A147" s="15" t="s">
        <v>373</v>
      </c>
      <c r="B147" s="15" t="s">
        <v>218</v>
      </c>
      <c r="C147" s="26">
        <v>6142500</v>
      </c>
      <c r="D147" s="26">
        <v>5036850</v>
      </c>
      <c r="E147" s="17">
        <f t="shared" si="5"/>
        <v>82</v>
      </c>
      <c r="F147" s="27">
        <v>2645370</v>
      </c>
      <c r="G147" s="13">
        <f t="shared" si="4"/>
        <v>190.40247678018576</v>
      </c>
    </row>
    <row r="148" spans="1:7" s="28" customFormat="1" ht="39">
      <c r="A148" s="15" t="s">
        <v>374</v>
      </c>
      <c r="B148" s="15" t="s">
        <v>219</v>
      </c>
      <c r="C148" s="26">
        <v>6142500</v>
      </c>
      <c r="D148" s="26">
        <v>5036850</v>
      </c>
      <c r="E148" s="17">
        <f t="shared" si="5"/>
        <v>82</v>
      </c>
      <c r="F148" s="27">
        <v>2645370</v>
      </c>
      <c r="G148" s="13">
        <f t="shared" si="4"/>
        <v>190.40247678018576</v>
      </c>
    </row>
    <row r="149" spans="1:7" s="28" customFormat="1" ht="26.25">
      <c r="A149" s="15" t="s">
        <v>375</v>
      </c>
      <c r="B149" s="15" t="s">
        <v>220</v>
      </c>
      <c r="C149" s="26">
        <v>134354721.37</v>
      </c>
      <c r="D149" s="26">
        <v>103409367.89</v>
      </c>
      <c r="E149" s="17">
        <f t="shared" si="5"/>
        <v>76.96742387282434</v>
      </c>
      <c r="F149" s="27"/>
      <c r="G149" s="13"/>
    </row>
    <row r="150" spans="1:7" s="28" customFormat="1" ht="26.25">
      <c r="A150" s="15" t="s">
        <v>376</v>
      </c>
      <c r="B150" s="15" t="s">
        <v>221</v>
      </c>
      <c r="C150" s="26">
        <v>134354721.37</v>
      </c>
      <c r="D150" s="26">
        <v>103409367.89</v>
      </c>
      <c r="E150" s="17">
        <f t="shared" si="5"/>
        <v>76.96742387282434</v>
      </c>
      <c r="F150" s="27"/>
      <c r="G150" s="13"/>
    </row>
    <row r="151" spans="1:7" s="28" customFormat="1" ht="26.25">
      <c r="A151" s="15" t="s">
        <v>377</v>
      </c>
      <c r="B151" s="15" t="s">
        <v>222</v>
      </c>
      <c r="C151" s="26">
        <v>6768858.34</v>
      </c>
      <c r="D151" s="26">
        <v>6768858.34</v>
      </c>
      <c r="E151" s="17">
        <f t="shared" si="5"/>
        <v>100</v>
      </c>
      <c r="F151" s="27">
        <v>6982522.18</v>
      </c>
      <c r="G151" s="13"/>
    </row>
    <row r="152" spans="1:7" s="28" customFormat="1" ht="39">
      <c r="A152" s="15" t="s">
        <v>378</v>
      </c>
      <c r="B152" s="15" t="s">
        <v>223</v>
      </c>
      <c r="C152" s="26">
        <v>6768858.34</v>
      </c>
      <c r="D152" s="26">
        <v>6768858.34</v>
      </c>
      <c r="E152" s="17">
        <f t="shared" si="5"/>
        <v>100</v>
      </c>
      <c r="F152" s="27">
        <v>6982522.18</v>
      </c>
      <c r="G152" s="13"/>
    </row>
    <row r="153" spans="1:7" s="28" customFormat="1" ht="15">
      <c r="A153" s="15" t="s">
        <v>379</v>
      </c>
      <c r="B153" s="15" t="s">
        <v>224</v>
      </c>
      <c r="C153" s="26">
        <v>111625460.39</v>
      </c>
      <c r="D153" s="26">
        <v>65621033.11</v>
      </c>
      <c r="E153" s="17">
        <f t="shared" si="5"/>
        <v>58.78679727790729</v>
      </c>
      <c r="F153" s="27">
        <v>62692864.33</v>
      </c>
      <c r="G153" s="13">
        <f t="shared" si="4"/>
        <v>104.67065719726385</v>
      </c>
    </row>
    <row r="154" spans="1:7" s="28" customFormat="1" ht="26.25">
      <c r="A154" s="15" t="s">
        <v>380</v>
      </c>
      <c r="B154" s="15" t="s">
        <v>225</v>
      </c>
      <c r="C154" s="26">
        <v>111625460.39</v>
      </c>
      <c r="D154" s="26">
        <v>65621033.11</v>
      </c>
      <c r="E154" s="17">
        <f t="shared" si="5"/>
        <v>58.78679727790729</v>
      </c>
      <c r="F154" s="27">
        <v>62692864.33</v>
      </c>
      <c r="G154" s="13">
        <f t="shared" si="4"/>
        <v>104.67065719726385</v>
      </c>
    </row>
    <row r="155" spans="1:7" s="28" customFormat="1" ht="26.25">
      <c r="A155" s="15" t="s">
        <v>381</v>
      </c>
      <c r="B155" s="15" t="s">
        <v>226</v>
      </c>
      <c r="C155" s="26">
        <v>491489866.73</v>
      </c>
      <c r="D155" s="26">
        <v>303886182.36</v>
      </c>
      <c r="E155" s="17">
        <f t="shared" si="5"/>
        <v>61.82959261842521</v>
      </c>
      <c r="F155" s="27">
        <v>281147405.12</v>
      </c>
      <c r="G155" s="13">
        <f t="shared" si="4"/>
        <v>108.08784887425675</v>
      </c>
    </row>
    <row r="156" spans="1:7" s="28" customFormat="1" ht="39">
      <c r="A156" s="15" t="s">
        <v>382</v>
      </c>
      <c r="B156" s="15" t="s">
        <v>227</v>
      </c>
      <c r="C156" s="26">
        <v>454004173.69</v>
      </c>
      <c r="D156" s="26">
        <v>279460476.23</v>
      </c>
      <c r="E156" s="17">
        <f t="shared" si="5"/>
        <v>61.55460509506666</v>
      </c>
      <c r="F156" s="27">
        <v>270110538.34</v>
      </c>
      <c r="G156" s="13">
        <f t="shared" si="4"/>
        <v>103.46152280746294</v>
      </c>
    </row>
    <row r="157" spans="1:7" s="28" customFormat="1" ht="39">
      <c r="A157" s="15" t="s">
        <v>383</v>
      </c>
      <c r="B157" s="15" t="s">
        <v>228</v>
      </c>
      <c r="C157" s="26">
        <v>454004173.69</v>
      </c>
      <c r="D157" s="26">
        <v>279460476.23</v>
      </c>
      <c r="E157" s="17">
        <f t="shared" si="5"/>
        <v>61.55460509506666</v>
      </c>
      <c r="F157" s="27">
        <v>270110538.34</v>
      </c>
      <c r="G157" s="13">
        <f t="shared" si="4"/>
        <v>103.46152280746294</v>
      </c>
    </row>
    <row r="158" spans="1:7" s="28" customFormat="1" ht="77.25">
      <c r="A158" s="15" t="s">
        <v>384</v>
      </c>
      <c r="B158" s="15" t="s">
        <v>229</v>
      </c>
      <c r="C158" s="26">
        <v>4815207</v>
      </c>
      <c r="D158" s="26">
        <v>2058446.33</v>
      </c>
      <c r="E158" s="17">
        <f t="shared" si="5"/>
        <v>42.74886479438994</v>
      </c>
      <c r="F158" s="27">
        <v>2545074.24</v>
      </c>
      <c r="G158" s="13">
        <f t="shared" si="4"/>
        <v>80.87961826999592</v>
      </c>
    </row>
    <row r="159" spans="1:7" s="28" customFormat="1" ht="90">
      <c r="A159" s="15" t="s">
        <v>385</v>
      </c>
      <c r="B159" s="15" t="s">
        <v>230</v>
      </c>
      <c r="C159" s="26">
        <v>4815207</v>
      </c>
      <c r="D159" s="26">
        <v>2058446.33</v>
      </c>
      <c r="E159" s="17">
        <f t="shared" si="5"/>
        <v>42.74886479438994</v>
      </c>
      <c r="F159" s="27">
        <v>2545074.24</v>
      </c>
      <c r="G159" s="13">
        <f t="shared" si="4"/>
        <v>80.87961826999592</v>
      </c>
    </row>
    <row r="160" spans="1:7" s="28" customFormat="1" ht="77.25">
      <c r="A160" s="15" t="s">
        <v>386</v>
      </c>
      <c r="B160" s="15" t="s">
        <v>231</v>
      </c>
      <c r="C160" s="26">
        <v>16214571.04</v>
      </c>
      <c r="D160" s="26">
        <v>13087410</v>
      </c>
      <c r="E160" s="17">
        <f t="shared" si="5"/>
        <v>80.71388362796922</v>
      </c>
      <c r="F160" s="27">
        <v>0</v>
      </c>
      <c r="G160" s="13" t="e">
        <f t="shared" si="4"/>
        <v>#DIV/0!</v>
      </c>
    </row>
    <row r="161" spans="1:7" s="28" customFormat="1" ht="64.5">
      <c r="A161" s="15" t="s">
        <v>387</v>
      </c>
      <c r="B161" s="15" t="s">
        <v>232</v>
      </c>
      <c r="C161" s="26">
        <v>16214571.04</v>
      </c>
      <c r="D161" s="26">
        <v>13087410</v>
      </c>
      <c r="E161" s="17">
        <f t="shared" si="5"/>
        <v>80.71388362796922</v>
      </c>
      <c r="F161" s="27">
        <v>0</v>
      </c>
      <c r="G161" s="13" t="e">
        <f t="shared" si="4"/>
        <v>#DIV/0!</v>
      </c>
    </row>
    <row r="162" spans="1:7" s="28" customFormat="1" ht="51.75">
      <c r="A162" s="15" t="s">
        <v>388</v>
      </c>
      <c r="B162" s="15" t="s">
        <v>233</v>
      </c>
      <c r="C162" s="26">
        <v>691828</v>
      </c>
      <c r="D162" s="26">
        <v>386952.18</v>
      </c>
      <c r="E162" s="17">
        <f t="shared" si="5"/>
        <v>55.93184722214192</v>
      </c>
      <c r="F162" s="27">
        <v>459724.8</v>
      </c>
      <c r="G162" s="13">
        <f t="shared" si="4"/>
        <v>84.17039498412964</v>
      </c>
    </row>
    <row r="163" spans="1:7" s="28" customFormat="1" ht="51.75">
      <c r="A163" s="15" t="s">
        <v>389</v>
      </c>
      <c r="B163" s="15" t="s">
        <v>234</v>
      </c>
      <c r="C163" s="26">
        <v>691828</v>
      </c>
      <c r="D163" s="26">
        <v>386952.18</v>
      </c>
      <c r="E163" s="17">
        <f t="shared" si="5"/>
        <v>55.93184722214192</v>
      </c>
      <c r="F163" s="27">
        <v>459724.8</v>
      </c>
      <c r="G163" s="13">
        <f t="shared" si="4"/>
        <v>84.17039498412964</v>
      </c>
    </row>
    <row r="164" spans="1:7" s="28" customFormat="1" ht="64.5">
      <c r="A164" s="15" t="s">
        <v>390</v>
      </c>
      <c r="B164" s="15" t="s">
        <v>235</v>
      </c>
      <c r="C164" s="26">
        <v>221777</v>
      </c>
      <c r="D164" s="26">
        <v>221777</v>
      </c>
      <c r="E164" s="17">
        <f t="shared" si="5"/>
        <v>100</v>
      </c>
      <c r="F164" s="27">
        <v>9880</v>
      </c>
      <c r="G164" s="13">
        <f t="shared" si="4"/>
        <v>2244.7064777327932</v>
      </c>
    </row>
    <row r="165" spans="1:7" s="28" customFormat="1" ht="64.5">
      <c r="A165" s="15" t="s">
        <v>391</v>
      </c>
      <c r="B165" s="15" t="s">
        <v>236</v>
      </c>
      <c r="C165" s="26">
        <v>221777</v>
      </c>
      <c r="D165" s="26">
        <v>221777</v>
      </c>
      <c r="E165" s="17">
        <f t="shared" si="5"/>
        <v>100</v>
      </c>
      <c r="F165" s="27">
        <v>9880</v>
      </c>
      <c r="G165" s="13">
        <f t="shared" si="4"/>
        <v>2244.7064777327932</v>
      </c>
    </row>
    <row r="166" spans="1:7" s="28" customFormat="1" ht="52.5" customHeight="1">
      <c r="A166" s="15" t="s">
        <v>419</v>
      </c>
      <c r="B166" s="15" t="s">
        <v>421</v>
      </c>
      <c r="C166" s="26">
        <v>0</v>
      </c>
      <c r="D166" s="26">
        <v>0</v>
      </c>
      <c r="E166" s="17"/>
      <c r="F166" s="27">
        <v>203972.31</v>
      </c>
      <c r="G166" s="13">
        <f t="shared" si="4"/>
        <v>0</v>
      </c>
    </row>
    <row r="167" spans="1:7" s="28" customFormat="1" ht="57.75" customHeight="1">
      <c r="A167" s="15" t="s">
        <v>420</v>
      </c>
      <c r="B167" s="15" t="s">
        <v>422</v>
      </c>
      <c r="C167" s="26">
        <v>0</v>
      </c>
      <c r="D167" s="26">
        <v>0</v>
      </c>
      <c r="E167" s="17"/>
      <c r="F167" s="27">
        <v>203972.31</v>
      </c>
      <c r="G167" s="13">
        <f t="shared" si="4"/>
        <v>0</v>
      </c>
    </row>
    <row r="168" spans="1:7" s="28" customFormat="1" ht="77.25">
      <c r="A168" s="15" t="s">
        <v>392</v>
      </c>
      <c r="B168" s="15" t="s">
        <v>237</v>
      </c>
      <c r="C168" s="26">
        <v>11650100</v>
      </c>
      <c r="D168" s="26">
        <v>6221653.48</v>
      </c>
      <c r="E168" s="17">
        <f t="shared" si="5"/>
        <v>53.404292495343384</v>
      </c>
      <c r="F168" s="27">
        <v>5246884.6</v>
      </c>
      <c r="G168" s="13">
        <f t="shared" si="4"/>
        <v>118.5780506779204</v>
      </c>
    </row>
    <row r="169" spans="1:7" s="28" customFormat="1" ht="64.5">
      <c r="A169" s="15" t="s">
        <v>393</v>
      </c>
      <c r="B169" s="15" t="s">
        <v>238</v>
      </c>
      <c r="C169" s="26">
        <v>11650100</v>
      </c>
      <c r="D169" s="26">
        <v>6221653.48</v>
      </c>
      <c r="E169" s="17">
        <f t="shared" si="5"/>
        <v>53.404292495343384</v>
      </c>
      <c r="F169" s="27">
        <v>5246884.6</v>
      </c>
      <c r="G169" s="13">
        <f t="shared" si="4"/>
        <v>118.5780506779204</v>
      </c>
    </row>
    <row r="170" spans="1:7" s="28" customFormat="1" ht="26.25">
      <c r="A170" s="15" t="s">
        <v>394</v>
      </c>
      <c r="B170" s="15" t="s">
        <v>239</v>
      </c>
      <c r="C170" s="26">
        <v>1442603</v>
      </c>
      <c r="D170" s="26">
        <v>1139780.94</v>
      </c>
      <c r="E170" s="17">
        <f t="shared" si="5"/>
        <v>79.0086350853284</v>
      </c>
      <c r="F170" s="27">
        <v>1005215.69</v>
      </c>
      <c r="G170" s="13">
        <f t="shared" si="4"/>
        <v>113.38670410128597</v>
      </c>
    </row>
    <row r="171" spans="1:7" s="28" customFormat="1" ht="39">
      <c r="A171" s="15" t="s">
        <v>395</v>
      </c>
      <c r="B171" s="15" t="s">
        <v>240</v>
      </c>
      <c r="C171" s="26">
        <v>1442603</v>
      </c>
      <c r="D171" s="26">
        <v>1139780.94</v>
      </c>
      <c r="E171" s="17">
        <f t="shared" si="5"/>
        <v>79.0086350853284</v>
      </c>
      <c r="F171" s="27">
        <v>1005215.69</v>
      </c>
      <c r="G171" s="13">
        <f t="shared" si="4"/>
        <v>113.38670410128597</v>
      </c>
    </row>
    <row r="172" spans="1:7" s="28" customFormat="1" ht="26.25">
      <c r="A172" s="15" t="s">
        <v>396</v>
      </c>
      <c r="B172" s="15" t="s">
        <v>241</v>
      </c>
      <c r="C172" s="26">
        <v>2096028</v>
      </c>
      <c r="D172" s="26">
        <v>1304974.2</v>
      </c>
      <c r="E172" s="17">
        <f t="shared" si="5"/>
        <v>62.259387756270435</v>
      </c>
      <c r="F172" s="27">
        <v>1498847.23</v>
      </c>
      <c r="G172" s="13">
        <f t="shared" si="4"/>
        <v>87.06519075996825</v>
      </c>
    </row>
    <row r="173" spans="1:7" s="28" customFormat="1" ht="39">
      <c r="A173" s="15" t="s">
        <v>397</v>
      </c>
      <c r="B173" s="15" t="s">
        <v>242</v>
      </c>
      <c r="C173" s="26">
        <v>2096028</v>
      </c>
      <c r="D173" s="26">
        <v>1304974.2</v>
      </c>
      <c r="E173" s="17">
        <f t="shared" si="5"/>
        <v>62.259387756270435</v>
      </c>
      <c r="F173" s="27">
        <v>1498847.23</v>
      </c>
      <c r="G173" s="13">
        <f t="shared" si="4"/>
        <v>87.06519075996825</v>
      </c>
    </row>
    <row r="174" spans="1:7" s="28" customFormat="1" ht="15">
      <c r="A174" s="15" t="s">
        <v>398</v>
      </c>
      <c r="B174" s="15" t="s">
        <v>243</v>
      </c>
      <c r="C174" s="26">
        <v>353579</v>
      </c>
      <c r="D174" s="26">
        <v>4712</v>
      </c>
      <c r="E174" s="17">
        <f t="shared" si="5"/>
        <v>1.332658330952913</v>
      </c>
      <c r="F174" s="27">
        <v>67267.91</v>
      </c>
      <c r="G174" s="13">
        <f t="shared" si="4"/>
        <v>7.004825926656559</v>
      </c>
    </row>
    <row r="175" spans="1:7" s="28" customFormat="1" ht="26.25">
      <c r="A175" s="15" t="s">
        <v>399</v>
      </c>
      <c r="B175" s="15" t="s">
        <v>244</v>
      </c>
      <c r="C175" s="26">
        <v>353579</v>
      </c>
      <c r="D175" s="26">
        <v>4712</v>
      </c>
      <c r="E175" s="17">
        <f t="shared" si="5"/>
        <v>1.332658330952913</v>
      </c>
      <c r="F175" s="27">
        <v>67267.91</v>
      </c>
      <c r="G175" s="13">
        <f t="shared" si="4"/>
        <v>7.004825926656559</v>
      </c>
    </row>
    <row r="176" spans="1:7" s="28" customFormat="1" ht="15">
      <c r="A176" s="15" t="s">
        <v>400</v>
      </c>
      <c r="B176" s="15" t="s">
        <v>245</v>
      </c>
      <c r="C176" s="26">
        <v>26325000</v>
      </c>
      <c r="D176" s="26">
        <v>16384903.11</v>
      </c>
      <c r="E176" s="17">
        <f t="shared" si="5"/>
        <v>62.24084752136751</v>
      </c>
      <c r="F176" s="27">
        <v>16902958.08</v>
      </c>
      <c r="G176" s="13">
        <f t="shared" si="4"/>
        <v>96.93512243509036</v>
      </c>
    </row>
    <row r="177" spans="1:7" s="28" customFormat="1" ht="77.25">
      <c r="A177" s="15" t="s">
        <v>401</v>
      </c>
      <c r="B177" s="15" t="s">
        <v>246</v>
      </c>
      <c r="C177" s="26">
        <v>26325000</v>
      </c>
      <c r="D177" s="26">
        <v>16384903.11</v>
      </c>
      <c r="E177" s="17">
        <f t="shared" si="5"/>
        <v>62.24084752136751</v>
      </c>
      <c r="F177" s="27">
        <v>16902958.08</v>
      </c>
      <c r="G177" s="13">
        <f t="shared" si="4"/>
        <v>96.93512243509036</v>
      </c>
    </row>
    <row r="178" spans="1:7" s="28" customFormat="1" ht="77.25">
      <c r="A178" s="21" t="s">
        <v>402</v>
      </c>
      <c r="B178" s="21" t="s">
        <v>247</v>
      </c>
      <c r="C178" s="29">
        <v>26325000</v>
      </c>
      <c r="D178" s="29">
        <v>16384903.11</v>
      </c>
      <c r="E178" s="17">
        <f t="shared" si="5"/>
        <v>62.24084752136751</v>
      </c>
      <c r="F178" s="30">
        <v>16902958.08</v>
      </c>
      <c r="G178" s="13">
        <f t="shared" si="4"/>
        <v>96.93512243509036</v>
      </c>
    </row>
    <row r="179" spans="1:7" s="28" customFormat="1" ht="43.5" customHeight="1">
      <c r="A179" s="22" t="s">
        <v>408</v>
      </c>
      <c r="B179" s="22" t="s">
        <v>423</v>
      </c>
      <c r="C179" s="31">
        <v>0</v>
      </c>
      <c r="D179" s="31">
        <v>-177554.74</v>
      </c>
      <c r="E179" s="17"/>
      <c r="F179" s="31">
        <v>-2538.7</v>
      </c>
      <c r="G179" s="13">
        <f t="shared" si="4"/>
        <v>6993.923661716627</v>
      </c>
    </row>
    <row r="180" spans="1:7" s="28" customFormat="1" ht="51.75">
      <c r="A180" s="22" t="s">
        <v>409</v>
      </c>
      <c r="B180" s="22" t="s">
        <v>6</v>
      </c>
      <c r="C180" s="31">
        <v>0</v>
      </c>
      <c r="D180" s="31">
        <v>-177554.74</v>
      </c>
      <c r="E180" s="17"/>
      <c r="F180" s="31">
        <v>-2538.7</v>
      </c>
      <c r="G180" s="13">
        <f t="shared" si="4"/>
        <v>6993.923661716627</v>
      </c>
    </row>
    <row r="181" spans="1:7" s="28" customFormat="1" ht="53.25" customHeight="1">
      <c r="A181" s="22" t="s">
        <v>410</v>
      </c>
      <c r="B181" s="22" t="s">
        <v>7</v>
      </c>
      <c r="C181" s="31">
        <v>0</v>
      </c>
      <c r="D181" s="31">
        <v>-177554.74</v>
      </c>
      <c r="E181" s="17"/>
      <c r="F181" s="31">
        <v>-2538.7</v>
      </c>
      <c r="G181" s="13">
        <f t="shared" si="4"/>
        <v>6993.923661716627</v>
      </c>
    </row>
    <row r="182" spans="1:7" s="28" customFormat="1" ht="15">
      <c r="A182" s="14"/>
      <c r="B182" s="14"/>
      <c r="C182" s="14"/>
      <c r="D182" s="14"/>
      <c r="E182" s="14"/>
      <c r="F182" s="14"/>
      <c r="G182" s="14"/>
    </row>
  </sheetData>
  <sheetProtection/>
  <mergeCells count="2">
    <mergeCell ref="E4:G4"/>
    <mergeCell ref="A2:G2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9"/>
  <sheetViews>
    <sheetView tabSelected="1" zoomScale="90" zoomScaleNormal="90" zoomScalePageLayoutView="0" workbookViewId="0" topLeftCell="A1">
      <selection activeCell="G49" sqref="G49"/>
    </sheetView>
  </sheetViews>
  <sheetFormatPr defaultColWidth="9.140625" defaultRowHeight="15"/>
  <cols>
    <col min="1" max="1" width="12.140625" style="2" customWidth="1"/>
    <col min="2" max="2" width="31.28125" style="2" customWidth="1"/>
    <col min="3" max="3" width="19.57421875" style="2" customWidth="1"/>
    <col min="4" max="4" width="19.00390625" style="2" customWidth="1"/>
    <col min="5" max="5" width="17.28125" style="2" customWidth="1"/>
    <col min="6" max="7" width="16.57421875" style="2" customWidth="1"/>
    <col min="8" max="16384" width="9.140625" style="2" customWidth="1"/>
  </cols>
  <sheetData>
    <row r="2" spans="2:7" ht="58.5" customHeight="1">
      <c r="B2" s="35" t="s">
        <v>444</v>
      </c>
      <c r="C2" s="35"/>
      <c r="D2" s="35"/>
      <c r="E2" s="35"/>
      <c r="F2" s="35"/>
      <c r="G2" s="35"/>
    </row>
    <row r="3" spans="2:7" ht="15.75">
      <c r="B3" s="12"/>
      <c r="C3" s="12"/>
      <c r="D3" s="12"/>
      <c r="E3" s="12"/>
      <c r="F3" s="12"/>
      <c r="G3" s="12"/>
    </row>
    <row r="4" spans="6:7" ht="15">
      <c r="F4" s="34" t="s">
        <v>94</v>
      </c>
      <c r="G4" s="34"/>
    </row>
    <row r="5" spans="1:10" ht="75">
      <c r="A5" s="1" t="s">
        <v>93</v>
      </c>
      <c r="B5" s="1" t="s">
        <v>0</v>
      </c>
      <c r="C5" s="1" t="s">
        <v>95</v>
      </c>
      <c r="D5" s="4" t="s">
        <v>445</v>
      </c>
      <c r="E5" s="5" t="s">
        <v>434</v>
      </c>
      <c r="F5" s="6" t="s">
        <v>446</v>
      </c>
      <c r="G5" s="5" t="s">
        <v>8</v>
      </c>
      <c r="J5" s="7"/>
    </row>
    <row r="7" spans="1:7" ht="30">
      <c r="A7" s="36" t="s">
        <v>12</v>
      </c>
      <c r="B7" s="36" t="s">
        <v>11</v>
      </c>
      <c r="C7" s="37">
        <f>SUM(C8:C15)</f>
        <v>160551985.89999998</v>
      </c>
      <c r="D7" s="37">
        <f>SUM(D8:D15)</f>
        <v>108756227.1</v>
      </c>
      <c r="E7" s="38">
        <f>D7/C7*100</f>
        <v>67.73894853455064</v>
      </c>
      <c r="F7" s="39">
        <f>SUM(F8:F15)</f>
        <v>95390782.05</v>
      </c>
      <c r="G7" s="38">
        <f aca="true" t="shared" si="0" ref="G7:G48">D7/F7*100</f>
        <v>114.01125429812953</v>
      </c>
    </row>
    <row r="8" spans="1:7" ht="60">
      <c r="A8" s="3" t="s">
        <v>14</v>
      </c>
      <c r="B8" s="3" t="s">
        <v>13</v>
      </c>
      <c r="C8" s="8">
        <v>2760000</v>
      </c>
      <c r="D8" s="9">
        <v>1720431.11</v>
      </c>
      <c r="E8" s="10">
        <f aca="true" t="shared" si="1" ref="E8:E49">D8/C8*100</f>
        <v>62.33446050724638</v>
      </c>
      <c r="F8" s="11">
        <v>1817238.63</v>
      </c>
      <c r="G8" s="10">
        <f t="shared" si="0"/>
        <v>94.67282290823854</v>
      </c>
    </row>
    <row r="9" spans="1:7" ht="90">
      <c r="A9" s="3" t="s">
        <v>16</v>
      </c>
      <c r="B9" s="3" t="s">
        <v>15</v>
      </c>
      <c r="C9" s="8">
        <v>2059500</v>
      </c>
      <c r="D9" s="9">
        <v>1632093.47</v>
      </c>
      <c r="E9" s="10">
        <f t="shared" si="1"/>
        <v>79.24707307598932</v>
      </c>
      <c r="F9" s="11">
        <v>1079988.59</v>
      </c>
      <c r="G9" s="10">
        <f t="shared" si="0"/>
        <v>151.1213623099481</v>
      </c>
    </row>
    <row r="10" spans="1:7" ht="120">
      <c r="A10" s="3" t="s">
        <v>18</v>
      </c>
      <c r="B10" s="3" t="s">
        <v>17</v>
      </c>
      <c r="C10" s="8">
        <v>67950000</v>
      </c>
      <c r="D10" s="9">
        <v>52139565.74</v>
      </c>
      <c r="E10" s="10">
        <f t="shared" si="1"/>
        <v>76.7322527446652</v>
      </c>
      <c r="F10" s="11">
        <v>45134515.52</v>
      </c>
      <c r="G10" s="10">
        <f t="shared" si="0"/>
        <v>115.52038420994222</v>
      </c>
    </row>
    <row r="11" spans="1:7" ht="15.75">
      <c r="A11" s="3" t="s">
        <v>20</v>
      </c>
      <c r="B11" s="3" t="s">
        <v>19</v>
      </c>
      <c r="C11" s="8">
        <v>221777</v>
      </c>
      <c r="D11" s="9">
        <v>221777</v>
      </c>
      <c r="E11" s="10">
        <f t="shared" si="1"/>
        <v>100</v>
      </c>
      <c r="F11" s="11">
        <v>9880</v>
      </c>
      <c r="G11" s="10">
        <v>0</v>
      </c>
    </row>
    <row r="12" spans="1:7" ht="75">
      <c r="A12" s="3" t="s">
        <v>22</v>
      </c>
      <c r="B12" s="3" t="s">
        <v>21</v>
      </c>
      <c r="C12" s="8">
        <v>10367000</v>
      </c>
      <c r="D12" s="9">
        <v>7977682.25</v>
      </c>
      <c r="E12" s="10">
        <f t="shared" si="1"/>
        <v>76.9526598823189</v>
      </c>
      <c r="F12" s="11">
        <v>6326172.12</v>
      </c>
      <c r="G12" s="10">
        <f>D12/F12*100</f>
        <v>126.10599425170238</v>
      </c>
    </row>
    <row r="13" spans="1:7" ht="30">
      <c r="A13" s="3" t="s">
        <v>447</v>
      </c>
      <c r="B13" s="3" t="s">
        <v>448</v>
      </c>
      <c r="C13" s="8">
        <v>0</v>
      </c>
      <c r="D13" s="9">
        <v>0</v>
      </c>
      <c r="E13" s="10">
        <v>0</v>
      </c>
      <c r="F13" s="11">
        <v>770000</v>
      </c>
      <c r="G13" s="10">
        <f>D13/F13*100</f>
        <v>0</v>
      </c>
    </row>
    <row r="14" spans="1:7" ht="15.75">
      <c r="A14" s="3" t="s">
        <v>24</v>
      </c>
      <c r="B14" s="3" t="s">
        <v>23</v>
      </c>
      <c r="C14" s="8">
        <v>4500133.6</v>
      </c>
      <c r="D14" s="9">
        <v>0</v>
      </c>
      <c r="E14" s="10">
        <f t="shared" si="1"/>
        <v>0</v>
      </c>
      <c r="F14" s="11">
        <v>0</v>
      </c>
      <c r="G14" s="10">
        <v>0</v>
      </c>
    </row>
    <row r="15" spans="1:7" ht="30">
      <c r="A15" s="3" t="s">
        <v>26</v>
      </c>
      <c r="B15" s="3" t="s">
        <v>25</v>
      </c>
      <c r="C15" s="8">
        <v>72693575.3</v>
      </c>
      <c r="D15" s="9">
        <v>45064677.53</v>
      </c>
      <c r="E15" s="10">
        <f t="shared" si="1"/>
        <v>61.992655257389714</v>
      </c>
      <c r="F15" s="11">
        <v>40252987.19</v>
      </c>
      <c r="G15" s="10">
        <f t="shared" si="0"/>
        <v>111.95362301259313</v>
      </c>
    </row>
    <row r="16" spans="1:7" ht="15.75">
      <c r="A16" s="36" t="s">
        <v>28</v>
      </c>
      <c r="B16" s="36" t="s">
        <v>27</v>
      </c>
      <c r="C16" s="37">
        <f>C17</f>
        <v>691828</v>
      </c>
      <c r="D16" s="37">
        <f>D17</f>
        <v>386952.18</v>
      </c>
      <c r="E16" s="38">
        <f t="shared" si="1"/>
        <v>55.93184722214192</v>
      </c>
      <c r="F16" s="39">
        <f>F17</f>
        <v>459724.8</v>
      </c>
      <c r="G16" s="38">
        <f t="shared" si="0"/>
        <v>84.17039498412964</v>
      </c>
    </row>
    <row r="17" spans="1:7" ht="30">
      <c r="A17" s="3" t="s">
        <v>30</v>
      </c>
      <c r="B17" s="3" t="s">
        <v>29</v>
      </c>
      <c r="C17" s="8">
        <v>691828</v>
      </c>
      <c r="D17" s="9">
        <v>386952.18</v>
      </c>
      <c r="E17" s="10">
        <f t="shared" si="1"/>
        <v>55.93184722214192</v>
      </c>
      <c r="F17" s="11">
        <v>459724.8</v>
      </c>
      <c r="G17" s="10">
        <f t="shared" si="0"/>
        <v>84.17039498412964</v>
      </c>
    </row>
    <row r="18" spans="1:7" ht="60">
      <c r="A18" s="36" t="s">
        <v>32</v>
      </c>
      <c r="B18" s="36" t="s">
        <v>31</v>
      </c>
      <c r="C18" s="37">
        <f>C19</f>
        <v>3682610</v>
      </c>
      <c r="D18" s="37">
        <f>D19</f>
        <v>691205.84</v>
      </c>
      <c r="E18" s="38">
        <f t="shared" si="1"/>
        <v>18.769455359106722</v>
      </c>
      <c r="F18" s="39">
        <f>F19</f>
        <v>174655.46</v>
      </c>
      <c r="G18" s="38">
        <f t="shared" si="0"/>
        <v>395.7539260438809</v>
      </c>
    </row>
    <row r="19" spans="1:7" ht="75">
      <c r="A19" s="3" t="s">
        <v>34</v>
      </c>
      <c r="B19" s="3" t="s">
        <v>33</v>
      </c>
      <c r="C19" s="8">
        <v>3682610</v>
      </c>
      <c r="D19" s="9">
        <v>691205.84</v>
      </c>
      <c r="E19" s="10">
        <f t="shared" si="1"/>
        <v>18.769455359106722</v>
      </c>
      <c r="F19" s="11">
        <v>174655.46</v>
      </c>
      <c r="G19" s="10">
        <f t="shared" si="0"/>
        <v>395.7539260438809</v>
      </c>
    </row>
    <row r="20" spans="1:7" ht="15.75">
      <c r="A20" s="36" t="s">
        <v>36</v>
      </c>
      <c r="B20" s="36" t="s">
        <v>35</v>
      </c>
      <c r="C20" s="37">
        <f>SUM(C21:C24)</f>
        <v>101449005.92999999</v>
      </c>
      <c r="D20" s="37">
        <f>SUM(D21:D24)</f>
        <v>64031249.39</v>
      </c>
      <c r="E20" s="38">
        <f t="shared" si="1"/>
        <v>63.116684883222696</v>
      </c>
      <c r="F20" s="39">
        <f>SUM(F21:F24)</f>
        <v>45162952.98</v>
      </c>
      <c r="G20" s="38">
        <f t="shared" si="0"/>
        <v>141.77826108570815</v>
      </c>
    </row>
    <row r="21" spans="1:7" ht="30">
      <c r="A21" s="3" t="s">
        <v>38</v>
      </c>
      <c r="B21" s="3" t="s">
        <v>37</v>
      </c>
      <c r="C21" s="8">
        <v>1234526.61</v>
      </c>
      <c r="D21" s="9">
        <v>1172382.55</v>
      </c>
      <c r="E21" s="10">
        <f t="shared" si="1"/>
        <v>94.96616277878368</v>
      </c>
      <c r="F21" s="11">
        <v>0</v>
      </c>
      <c r="G21" s="10">
        <v>0</v>
      </c>
    </row>
    <row r="22" spans="1:7" ht="15.75">
      <c r="A22" s="3" t="s">
        <v>40</v>
      </c>
      <c r="B22" s="3" t="s">
        <v>39</v>
      </c>
      <c r="C22" s="8">
        <v>3028387.08</v>
      </c>
      <c r="D22" s="9">
        <v>2183813.18</v>
      </c>
      <c r="E22" s="10">
        <f t="shared" si="1"/>
        <v>72.11142837130319</v>
      </c>
      <c r="F22" s="11">
        <v>4407317.08</v>
      </c>
      <c r="G22" s="10">
        <f t="shared" si="0"/>
        <v>49.54971789776469</v>
      </c>
    </row>
    <row r="23" spans="1:7" ht="30">
      <c r="A23" s="3" t="s">
        <v>42</v>
      </c>
      <c r="B23" s="3" t="s">
        <v>41</v>
      </c>
      <c r="C23" s="8">
        <v>96926680.66</v>
      </c>
      <c r="D23" s="9">
        <v>60675053.66</v>
      </c>
      <c r="E23" s="10">
        <f t="shared" si="1"/>
        <v>62.59891832346588</v>
      </c>
      <c r="F23" s="11">
        <v>40755635.9</v>
      </c>
      <c r="G23" s="10">
        <f t="shared" si="0"/>
        <v>148.8752471164362</v>
      </c>
    </row>
    <row r="24" spans="1:7" ht="30">
      <c r="A24" s="3" t="s">
        <v>44</v>
      </c>
      <c r="B24" s="3" t="s">
        <v>43</v>
      </c>
      <c r="C24" s="8">
        <v>259411.58</v>
      </c>
      <c r="D24" s="9">
        <v>0</v>
      </c>
      <c r="E24" s="10">
        <f t="shared" si="1"/>
        <v>0</v>
      </c>
      <c r="F24" s="11">
        <v>0</v>
      </c>
      <c r="G24" s="10">
        <v>0</v>
      </c>
    </row>
    <row r="25" spans="1:7" ht="30">
      <c r="A25" s="36" t="s">
        <v>46</v>
      </c>
      <c r="B25" s="36" t="s">
        <v>45</v>
      </c>
      <c r="C25" s="37">
        <f>SUM(C26:C29)</f>
        <v>74082113.06</v>
      </c>
      <c r="D25" s="37">
        <f>SUM(D26:D29)</f>
        <v>51914611.07</v>
      </c>
      <c r="E25" s="38">
        <f t="shared" si="1"/>
        <v>70.07711973327991</v>
      </c>
      <c r="F25" s="39">
        <f>SUM(F26:F29)</f>
        <v>24760916.630000003</v>
      </c>
      <c r="G25" s="38">
        <f t="shared" si="0"/>
        <v>209.6635267819647</v>
      </c>
    </row>
    <row r="26" spans="1:7" ht="15.75">
      <c r="A26" s="3" t="s">
        <v>48</v>
      </c>
      <c r="B26" s="3" t="s">
        <v>47</v>
      </c>
      <c r="C26" s="8">
        <v>4943971.55</v>
      </c>
      <c r="D26" s="9">
        <v>2638967.24</v>
      </c>
      <c r="E26" s="10">
        <f t="shared" si="1"/>
        <v>53.37747625186072</v>
      </c>
      <c r="F26" s="11">
        <v>1212252.68</v>
      </c>
      <c r="G26" s="10">
        <f t="shared" si="0"/>
        <v>217.69118629624313</v>
      </c>
    </row>
    <row r="27" spans="1:7" ht="15.75">
      <c r="A27" s="3" t="s">
        <v>50</v>
      </c>
      <c r="B27" s="3" t="s">
        <v>49</v>
      </c>
      <c r="C27" s="8">
        <v>36525208.88</v>
      </c>
      <c r="D27" s="9">
        <v>22680444.21</v>
      </c>
      <c r="E27" s="10">
        <f t="shared" si="1"/>
        <v>62.095316920744736</v>
      </c>
      <c r="F27" s="11">
        <v>1906181.07</v>
      </c>
      <c r="G27" s="10">
        <v>0</v>
      </c>
    </row>
    <row r="28" spans="1:7" ht="15.75">
      <c r="A28" s="3" t="s">
        <v>52</v>
      </c>
      <c r="B28" s="3" t="s">
        <v>51</v>
      </c>
      <c r="C28" s="8">
        <v>32612740.87</v>
      </c>
      <c r="D28" s="9">
        <v>26595103.74</v>
      </c>
      <c r="E28" s="10">
        <f t="shared" si="1"/>
        <v>81.54820180865097</v>
      </c>
      <c r="F28" s="11">
        <v>17079248.3</v>
      </c>
      <c r="G28" s="10">
        <f t="shared" si="0"/>
        <v>155.71589143065506</v>
      </c>
    </row>
    <row r="29" spans="1:7" ht="45">
      <c r="A29" s="3" t="s">
        <v>54</v>
      </c>
      <c r="B29" s="3" t="s">
        <v>53</v>
      </c>
      <c r="C29" s="8">
        <v>191.76</v>
      </c>
      <c r="D29" s="9">
        <v>95.88</v>
      </c>
      <c r="E29" s="10">
        <f t="shared" si="1"/>
        <v>50</v>
      </c>
      <c r="F29" s="11">
        <v>4563234.58</v>
      </c>
      <c r="G29" s="10">
        <v>0</v>
      </c>
    </row>
    <row r="30" spans="1:7" ht="15.75">
      <c r="A30" s="36" t="s">
        <v>56</v>
      </c>
      <c r="B30" s="36" t="s">
        <v>55</v>
      </c>
      <c r="C30" s="37">
        <f>SUM(C31:C35)</f>
        <v>824520785.43</v>
      </c>
      <c r="D30" s="37">
        <f>SUM(D31:D35)</f>
        <v>499788200.98</v>
      </c>
      <c r="E30" s="38">
        <f t="shared" si="1"/>
        <v>60.615597546076785</v>
      </c>
      <c r="F30" s="39">
        <f>SUM(F31:F35)</f>
        <v>573244390.1000001</v>
      </c>
      <c r="G30" s="38">
        <f t="shared" si="0"/>
        <v>87.18588609176166</v>
      </c>
    </row>
    <row r="31" spans="1:7" ht="15.75">
      <c r="A31" s="3" t="s">
        <v>58</v>
      </c>
      <c r="B31" s="3" t="s">
        <v>57</v>
      </c>
      <c r="C31" s="8">
        <v>201036496.78</v>
      </c>
      <c r="D31" s="9">
        <v>115707146.58</v>
      </c>
      <c r="E31" s="10">
        <f t="shared" si="1"/>
        <v>57.555293905972526</v>
      </c>
      <c r="F31" s="11">
        <v>204407938.13</v>
      </c>
      <c r="G31" s="10">
        <f t="shared" si="0"/>
        <v>56.60599467835355</v>
      </c>
    </row>
    <row r="32" spans="1:7" ht="15.75">
      <c r="A32" s="3" t="s">
        <v>60</v>
      </c>
      <c r="B32" s="3" t="s">
        <v>59</v>
      </c>
      <c r="C32" s="8">
        <v>545421068.81</v>
      </c>
      <c r="D32" s="9">
        <v>329592080.22</v>
      </c>
      <c r="E32" s="10">
        <f t="shared" si="1"/>
        <v>60.42892346258355</v>
      </c>
      <c r="F32" s="11">
        <v>317764406.79</v>
      </c>
      <c r="G32" s="10">
        <f t="shared" si="0"/>
        <v>103.72215175056296</v>
      </c>
    </row>
    <row r="33" spans="1:7" ht="30">
      <c r="A33" s="3" t="s">
        <v>62</v>
      </c>
      <c r="B33" s="3" t="s">
        <v>61</v>
      </c>
      <c r="C33" s="8">
        <v>41431817.24</v>
      </c>
      <c r="D33" s="9">
        <v>27968972.49</v>
      </c>
      <c r="E33" s="10">
        <f t="shared" si="1"/>
        <v>67.50602400079518</v>
      </c>
      <c r="F33" s="11">
        <v>26155168.5</v>
      </c>
      <c r="G33" s="10">
        <f t="shared" si="0"/>
        <v>106.93478227830954</v>
      </c>
    </row>
    <row r="34" spans="1:7" ht="15.75">
      <c r="A34" s="3" t="s">
        <v>64</v>
      </c>
      <c r="B34" s="3" t="s">
        <v>63</v>
      </c>
      <c r="C34" s="8">
        <v>4449154.1</v>
      </c>
      <c r="D34" s="9">
        <v>4103510.17</v>
      </c>
      <c r="E34" s="10">
        <f t="shared" si="1"/>
        <v>92.23124391218546</v>
      </c>
      <c r="F34" s="11">
        <v>2459711.44</v>
      </c>
      <c r="G34" s="10">
        <f t="shared" si="0"/>
        <v>166.82892567267973</v>
      </c>
    </row>
    <row r="35" spans="1:7" ht="30">
      <c r="A35" s="3" t="s">
        <v>66</v>
      </c>
      <c r="B35" s="3" t="s">
        <v>65</v>
      </c>
      <c r="C35" s="8">
        <v>32182248.5</v>
      </c>
      <c r="D35" s="9">
        <v>22416491.52</v>
      </c>
      <c r="E35" s="10">
        <f t="shared" si="1"/>
        <v>69.65483322273147</v>
      </c>
      <c r="F35" s="11">
        <v>22457165.24</v>
      </c>
      <c r="G35" s="10">
        <f t="shared" si="0"/>
        <v>99.81888310672643</v>
      </c>
    </row>
    <row r="36" spans="1:7" ht="15.75">
      <c r="A36" s="36" t="s">
        <v>68</v>
      </c>
      <c r="B36" s="36" t="s">
        <v>67</v>
      </c>
      <c r="C36" s="37">
        <f>SUM(C37:C38)</f>
        <v>192293436</v>
      </c>
      <c r="D36" s="37">
        <f>SUM(D37:D38)</f>
        <v>144252199.33</v>
      </c>
      <c r="E36" s="38">
        <f t="shared" si="1"/>
        <v>75.01670484997732</v>
      </c>
      <c r="F36" s="39">
        <f>SUM(F37:F38)</f>
        <v>28321524.72</v>
      </c>
      <c r="G36" s="38">
        <f t="shared" si="0"/>
        <v>509.3376884053579</v>
      </c>
    </row>
    <row r="37" spans="1:7" ht="15.75">
      <c r="A37" s="3" t="s">
        <v>70</v>
      </c>
      <c r="B37" s="3" t="s">
        <v>69</v>
      </c>
      <c r="C37" s="8">
        <v>53202522.52</v>
      </c>
      <c r="D37" s="9">
        <v>36257961.07</v>
      </c>
      <c r="E37" s="10">
        <f t="shared" si="1"/>
        <v>68.15083073621149</v>
      </c>
      <c r="F37" s="11">
        <v>27852981.41</v>
      </c>
      <c r="G37" s="10">
        <f t="shared" si="0"/>
        <v>130.17622974100135</v>
      </c>
    </row>
    <row r="38" spans="1:7" ht="30">
      <c r="A38" s="3" t="s">
        <v>72</v>
      </c>
      <c r="B38" s="3" t="s">
        <v>71</v>
      </c>
      <c r="C38" s="8">
        <v>139090913.48</v>
      </c>
      <c r="D38" s="9">
        <v>107994238.26</v>
      </c>
      <c r="E38" s="10">
        <f t="shared" si="1"/>
        <v>77.64291394601315</v>
      </c>
      <c r="F38" s="11">
        <v>468543.31</v>
      </c>
      <c r="G38" s="10">
        <v>0</v>
      </c>
    </row>
    <row r="39" spans="1:7" ht="15.75">
      <c r="A39" s="36" t="s">
        <v>74</v>
      </c>
      <c r="B39" s="36" t="s">
        <v>73</v>
      </c>
      <c r="C39" s="37">
        <f>SUM(C40:C43)</f>
        <v>64140172.41</v>
      </c>
      <c r="D39" s="37">
        <f>SUM(D40:D43)</f>
        <v>44750867.940000005</v>
      </c>
      <c r="E39" s="38">
        <f t="shared" si="1"/>
        <v>69.77042040663889</v>
      </c>
      <c r="F39" s="39">
        <f>SUM(F40:F43)</f>
        <v>35325588.980000004</v>
      </c>
      <c r="G39" s="38">
        <f t="shared" si="0"/>
        <v>126.68116578420315</v>
      </c>
    </row>
    <row r="40" spans="1:7" ht="15.75">
      <c r="A40" s="3" t="s">
        <v>76</v>
      </c>
      <c r="B40" s="3" t="s">
        <v>75</v>
      </c>
      <c r="C40" s="8">
        <v>3100000</v>
      </c>
      <c r="D40" s="9">
        <v>1966935.14</v>
      </c>
      <c r="E40" s="10">
        <f t="shared" si="1"/>
        <v>63.449520645161286</v>
      </c>
      <c r="F40" s="11">
        <v>1992882.05</v>
      </c>
      <c r="G40" s="10">
        <f t="shared" si="0"/>
        <v>98.69802078853587</v>
      </c>
    </row>
    <row r="41" spans="1:7" ht="30">
      <c r="A41" s="3" t="s">
        <v>78</v>
      </c>
      <c r="B41" s="3" t="s">
        <v>77</v>
      </c>
      <c r="C41" s="8">
        <v>6650000</v>
      </c>
      <c r="D41" s="9">
        <v>3266132.03</v>
      </c>
      <c r="E41" s="10">
        <f t="shared" si="1"/>
        <v>49.11476736842105</v>
      </c>
      <c r="F41" s="11">
        <v>2617388.63</v>
      </c>
      <c r="G41" s="10">
        <f t="shared" si="0"/>
        <v>124.78590273390162</v>
      </c>
    </row>
    <row r="42" spans="1:7" ht="15.75">
      <c r="A42" s="3" t="s">
        <v>80</v>
      </c>
      <c r="B42" s="3" t="s">
        <v>79</v>
      </c>
      <c r="C42" s="8">
        <v>53960172.41</v>
      </c>
      <c r="D42" s="9">
        <v>39292697.99</v>
      </c>
      <c r="E42" s="10">
        <f t="shared" si="1"/>
        <v>72.8179622767814</v>
      </c>
      <c r="F42" s="11">
        <v>30536977.71</v>
      </c>
      <c r="G42" s="10">
        <f t="shared" si="0"/>
        <v>128.67251750697238</v>
      </c>
    </row>
    <row r="43" spans="1:7" ht="30">
      <c r="A43" s="3" t="s">
        <v>82</v>
      </c>
      <c r="B43" s="3" t="s">
        <v>81</v>
      </c>
      <c r="C43" s="8">
        <v>430000</v>
      </c>
      <c r="D43" s="9">
        <v>225102.78</v>
      </c>
      <c r="E43" s="10">
        <f t="shared" si="1"/>
        <v>52.34948372093024</v>
      </c>
      <c r="F43" s="11">
        <v>178340.59</v>
      </c>
      <c r="G43" s="10">
        <f t="shared" si="0"/>
        <v>126.22072182221669</v>
      </c>
    </row>
    <row r="44" spans="1:7" ht="30">
      <c r="A44" s="36" t="s">
        <v>84</v>
      </c>
      <c r="B44" s="36" t="s">
        <v>83</v>
      </c>
      <c r="C44" s="37">
        <f>SUM(C45:C46)</f>
        <v>130038640.73</v>
      </c>
      <c r="D44" s="37">
        <f>SUM(D45:D46)</f>
        <v>50700398.93</v>
      </c>
      <c r="E44" s="38">
        <f t="shared" si="1"/>
        <v>38.988718003650575</v>
      </c>
      <c r="F44" s="39">
        <f>SUM(F45:F46)</f>
        <v>41401998.8</v>
      </c>
      <c r="G44" s="38">
        <f t="shared" si="0"/>
        <v>122.45881937951266</v>
      </c>
    </row>
    <row r="45" spans="1:7" ht="15.75">
      <c r="A45" s="3" t="s">
        <v>86</v>
      </c>
      <c r="B45" s="3" t="s">
        <v>85</v>
      </c>
      <c r="C45" s="8">
        <v>2179889.43</v>
      </c>
      <c r="D45" s="9">
        <v>994147.23</v>
      </c>
      <c r="E45" s="10">
        <f t="shared" si="1"/>
        <v>45.60539705906092</v>
      </c>
      <c r="F45" s="11">
        <v>588168</v>
      </c>
      <c r="G45" s="10">
        <f t="shared" si="0"/>
        <v>169.02436548741176</v>
      </c>
    </row>
    <row r="46" spans="1:7" ht="15.75">
      <c r="A46" s="3" t="s">
        <v>88</v>
      </c>
      <c r="B46" s="3" t="s">
        <v>87</v>
      </c>
      <c r="C46" s="8">
        <v>127858751.3</v>
      </c>
      <c r="D46" s="9">
        <v>49706251.7</v>
      </c>
      <c r="E46" s="10">
        <f t="shared" si="1"/>
        <v>38.87590891871944</v>
      </c>
      <c r="F46" s="11">
        <v>40813830.8</v>
      </c>
      <c r="G46" s="10">
        <f t="shared" si="0"/>
        <v>121.78776342650983</v>
      </c>
    </row>
    <row r="47" spans="1:7" ht="30">
      <c r="A47" s="36" t="s">
        <v>90</v>
      </c>
      <c r="B47" s="36" t="s">
        <v>89</v>
      </c>
      <c r="C47" s="37">
        <f>C48</f>
        <v>2717858.22</v>
      </c>
      <c r="D47" s="37">
        <f>D48</f>
        <v>2040000</v>
      </c>
      <c r="E47" s="38">
        <f t="shared" si="1"/>
        <v>75.05910297263408</v>
      </c>
      <c r="F47" s="39">
        <f>F48</f>
        <v>1497500</v>
      </c>
      <c r="G47" s="38">
        <f t="shared" si="0"/>
        <v>136.22704507512523</v>
      </c>
    </row>
    <row r="48" spans="1:7" ht="30">
      <c r="A48" s="3" t="s">
        <v>92</v>
      </c>
      <c r="B48" s="3" t="s">
        <v>91</v>
      </c>
      <c r="C48" s="8">
        <v>2717858.22</v>
      </c>
      <c r="D48" s="9">
        <v>2040000</v>
      </c>
      <c r="E48" s="10">
        <f t="shared" si="1"/>
        <v>75.05910297263408</v>
      </c>
      <c r="F48" s="11">
        <v>1497500</v>
      </c>
      <c r="G48" s="10">
        <f>D48/F48*100</f>
        <v>136.22704507512523</v>
      </c>
    </row>
    <row r="49" spans="1:7" ht="21.75" customHeight="1">
      <c r="A49" s="36" t="s">
        <v>10</v>
      </c>
      <c r="B49" s="36" t="s">
        <v>9</v>
      </c>
      <c r="C49" s="37">
        <f>C7+C16+C18+C20+C25+C30+C36+C39+C44+C47</f>
        <v>1554168435.68</v>
      </c>
      <c r="D49" s="37">
        <f>D7+D16+D18+D20+D25+D30+D36+D39+D44+D47</f>
        <v>967311912.76</v>
      </c>
      <c r="E49" s="38">
        <f t="shared" si="1"/>
        <v>62.23983775199816</v>
      </c>
      <c r="F49" s="39">
        <f>F7+F16+F18+F20+F25+F30+F36+F39+F44+F47</f>
        <v>845740034.5200001</v>
      </c>
      <c r="G49" s="38">
        <f>D49/F49*100</f>
        <v>114.37461551752106</v>
      </c>
    </row>
  </sheetData>
  <sheetProtection/>
  <mergeCells count="2">
    <mergeCell ref="F4:G4"/>
    <mergeCell ref="B2:G2"/>
  </mergeCells>
  <printOptions/>
  <pageMargins left="0.7" right="0.7" top="0.75" bottom="0.75" header="0.3" footer="0.3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GLAVBUX1-ПК\glavbux</dc:creator>
  <cp:keywords/>
  <dc:description/>
  <cp:lastModifiedBy>budg5</cp:lastModifiedBy>
  <cp:lastPrinted>2022-07-20T01:37:30Z</cp:lastPrinted>
  <dcterms:created xsi:type="dcterms:W3CDTF">2022-05-19T02:34:29Z</dcterms:created>
  <dcterms:modified xsi:type="dcterms:W3CDTF">2023-03-22T23:21:00Z</dcterms:modified>
  <cp:category/>
  <cp:version/>
  <cp:contentType/>
  <cp:contentStatus/>
</cp:coreProperties>
</file>