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0" windowHeight="1200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<sst xmlns="http://schemas.openxmlformats.org/spreadsheetml/2006/main" count="450" uniqueCount="439">
  <si>
    <t>1-Наименование показателя</t>
  </si>
  <si>
    <t>3-Код дохода по КД</t>
  </si>
  <si>
    <t>Доходы бюджета - Всего</t>
  </si>
  <si>
    <t>00085000000000000000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</si>
  <si>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</si>
  <si>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Темп роста к соответствующему периоду прошлого года, %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</si>
  <si>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</si>
  <si>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</si>
  <si>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</si>
  <si>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</si>
  <si>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</si>
  <si>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</si>
  <si>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</si>
  <si>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</si>
  <si>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</si>
  <si>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</si>
  <si>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</si>
  <si>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</si>
  <si>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</si>
  <si>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</si>
  <si>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</si>
  <si>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</si>
  <si>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</si>
  <si>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</si>
  <si>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</si>
  <si>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</si>
  <si>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</si>
  <si>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</si>
  <si>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</si>
  <si>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</si>
  <si>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</si>
  <si>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</si>
  <si>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</si>
  <si>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</si>
  <si>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</si>
  <si>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</si>
  <si>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</si>
  <si>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</si>
  <si>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</si>
  <si>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</si>
  <si>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</si>
  <si>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</si>
  <si>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</si>
  <si>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</si>
  <si>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</si>
  <si>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</si>
  <si>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</si>
  <si>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</si>
  <si>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</si>
  <si>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</si>
  <si>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</si>
  <si>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</si>
  <si>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</si>
  <si>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</si>
  <si>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</si>
  <si>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</si>
  <si>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</si>
  <si>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</si>
  <si>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</si>
  <si>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</si>
  <si>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</si>
  <si>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</si>
  <si>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</si>
  <si>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</si>
  <si>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</si>
  <si>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</si>
  <si>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</si>
  <si>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</si>
  <si>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</si>
  <si>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</si>
  <si>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</si>
  <si>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</si>
  <si>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</si>
  <si>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</si>
  <si>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</si>
  <si>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</si>
  <si>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</si>
  <si>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</si>
  <si>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</si>
  <si>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</si>
  <si>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</si>
  <si>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</si>
  <si>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</si>
  <si>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</si>
  <si>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</si>
  <si>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</si>
  <si>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</si>
  <si>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</si>
  <si>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Раздел, подраздел</t>
  </si>
  <si>
    <t>Единица измерения: руб.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</si>
  <si>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</si>
  <si>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</si>
  <si>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</si>
  <si>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</si>
  <si>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</si>
  <si>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</si>
  <si>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</si>
  <si>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</si>
  <si>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</si>
  <si>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</si>
  <si>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</si>
  <si>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</si>
  <si>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</si>
  <si>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</si>
  <si>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</si>
  <si>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</si>
  <si>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</si>
  <si>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</si>
  <si>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</si>
  <si>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</si>
  <si>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</si>
  <si>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</si>
  <si>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</si>
  <si>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</si>
  <si>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</si>
  <si>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</si>
  <si>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</si>
  <si>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</si>
  <si>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</si>
  <si>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</si>
  <si>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</si>
  <si>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</si>
  <si>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</si>
  <si>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муниципальных округов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</si>
  <si>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</si>
  <si>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</si>
  <si>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</si>
  <si>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</si>
  <si>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</si>
  <si>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</si>
  <si>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</si>
  <si>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</si>
  <si>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</si>
  <si>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</si>
  <si>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</si>
  <si>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</si>
  <si>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</si>
  <si>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</si>
  <si>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</si>
  <si>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</si>
  <si>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</si>
  <si>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</si>
  <si>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</si>
  <si>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</si>
  <si>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</si>
  <si>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</si>
  <si>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</si>
  <si>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</si>
  <si>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</si>
  <si>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</si>
  <si>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</si>
  <si>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</si>
  <si>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</si>
  <si>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</si>
  <si>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округов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</si>
  <si>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</si>
  <si>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</si>
  <si>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</si>
  <si>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</si>
  <si>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</si>
  <si>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</si>
  <si>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</si>
  <si>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</si>
  <si>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Доходы от приватизации имущества, находящегося в государственной и муниципальной собственности</t>
  </si>
  <si>
    <t xml:space="preserve">  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</si>
  <si>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</si>
  <si>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</si>
  <si>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</si>
  <si>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</si>
  <si>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</si>
  <si>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</si>
  <si>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</si>
  <si>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</si>
  <si>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</si>
  <si>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</si>
  <si>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</si>
  <si>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</si>
  <si>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</si>
  <si>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</si>
  <si>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</si>
  <si>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</si>
  <si>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</si>
  <si>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</si>
  <si>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</si>
  <si>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</si>
  <si>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</si>
  <si>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</si>
  <si>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</si>
  <si>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</si>
  <si>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</si>
  <si>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</si>
  <si>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</si>
  <si>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</si>
  <si>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</si>
  <si>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</si>
  <si>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</si>
  <si>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округов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</si>
  <si>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</si>
  <si>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</si>
  <si>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</si>
  <si>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</si>
  <si>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</si>
  <si>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</si>
  <si>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</si>
  <si>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000 1010208001 0000 110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</si>
  <si>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</si>
  <si>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</si>
  <si>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</si>
  <si>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</si>
  <si>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</si>
  <si>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</si>
  <si>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</si>
  <si>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</si>
  <si>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</si>
  <si>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</si>
  <si>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</si>
  <si>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</si>
  <si>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</si>
  <si>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</si>
  <si>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</si>
  <si>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</si>
  <si>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</si>
  <si>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</si>
  <si>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</si>
  <si>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</si>
  <si>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</si>
  <si>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</si>
  <si>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000 1050406002 0000 110</t>
  </si>
  <si>
    <t xml:space="preserve"> 000 1060000000 0000 000</t>
  </si>
  <si>
    <t xml:space="preserve"> 000 1060100000 0000 110</t>
  </si>
  <si>
    <t xml:space="preserve"> 000 1060102014 0000 110</t>
  </si>
  <si>
    <t xml:space="preserve"> 000 1060600000 0000 110</t>
  </si>
  <si>
    <t xml:space="preserve"> 000 1060603000 0000 110</t>
  </si>
  <si>
    <t xml:space="preserve"> 000 1060603214 0000 110</t>
  </si>
  <si>
    <t xml:space="preserve"> 000 1060604000 0000 110</t>
  </si>
  <si>
    <t xml:space="preserve"> 000 1060604214 0000 110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</si>
  <si>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</si>
  <si>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</si>
  <si>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</si>
  <si>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</si>
  <si>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</si>
  <si>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</si>
  <si>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000 1110501214 0000 120</t>
  </si>
  <si>
    <t xml:space="preserve"> 000 1110502000 0000 120</t>
  </si>
  <si>
    <t xml:space="preserve"> 000 1110502414 0000 120</t>
  </si>
  <si>
    <t xml:space="preserve"> 000 1110507000 0000 120</t>
  </si>
  <si>
    <t xml:space="preserve"> 000 1110507414 0000 120</t>
  </si>
  <si>
    <t xml:space="preserve"> 000 1110900000 0000 120</t>
  </si>
  <si>
    <t xml:space="preserve"> 000 1110904000 0000 120</t>
  </si>
  <si>
    <t xml:space="preserve"> 000 1110904414 0000 120</t>
  </si>
  <si>
    <t xml:space="preserve"> 000 1110908000 0000 120</t>
  </si>
  <si>
    <t xml:space="preserve"> 000 1110908014 0000 120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</si>
  <si>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</si>
  <si>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</si>
  <si>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</si>
  <si>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</si>
  <si>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</si>
  <si>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</si>
  <si>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</si>
  <si>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</si>
  <si>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</si>
  <si>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000 1130199414 0000 130</t>
  </si>
  <si>
    <t xml:space="preserve"> 000 1130200000 0000 130</t>
  </si>
  <si>
    <t xml:space="preserve"> 000 1130299000 0000 130</t>
  </si>
  <si>
    <t xml:space="preserve"> 000 1130299414 0000 130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</si>
  <si>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</si>
  <si>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</si>
  <si>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</si>
  <si>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000 1140601214 0000 430</t>
  </si>
  <si>
    <t xml:space="preserve"> 000 1140602000 0000 430</t>
  </si>
  <si>
    <t xml:space="preserve"> 000 1140602414 0000 430</t>
  </si>
  <si>
    <t xml:space="preserve"> 000 1140630000 0000 430</t>
  </si>
  <si>
    <t xml:space="preserve"> 000 1140631000 0000 430</t>
  </si>
  <si>
    <t xml:space="preserve"> 000 1140631214 0000 430</t>
  </si>
  <si>
    <t xml:space="preserve"> 000 1141300000 0000 000</t>
  </si>
  <si>
    <t xml:space="preserve"> 000 1141304014 0000 410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</si>
  <si>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</si>
  <si>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</si>
  <si>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</si>
  <si>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</si>
  <si>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</si>
  <si>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</si>
  <si>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000 1160108001 0000 140</t>
  </si>
  <si>
    <t xml:space="preserve"> 000 1160108301 0000 140</t>
  </si>
  <si>
    <t xml:space="preserve"> 000 1160113001 0000 140</t>
  </si>
  <si>
    <t xml:space="preserve"> 000 1160113301 0000 140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</si>
  <si>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</si>
  <si>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</si>
  <si>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</si>
  <si>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</si>
  <si>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</si>
  <si>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</si>
  <si>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</si>
  <si>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</si>
  <si>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</si>
  <si>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</si>
  <si>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</si>
  <si>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</si>
  <si>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000 1160701014 0000 140</t>
  </si>
  <si>
    <t xml:space="preserve"> 000 1160709000 0000 140</t>
  </si>
  <si>
    <t xml:space="preserve"> 000 1160709014 0000 140</t>
  </si>
  <si>
    <t xml:space="preserve"> 000 1161000000 0000 140</t>
  </si>
  <si>
    <t xml:space="preserve"> 000 1161003014 0000 140</t>
  </si>
  <si>
    <t xml:space="preserve"> 000 1161003214 0000 140</t>
  </si>
  <si>
    <t xml:space="preserve"> 000 1161012000 0000 140</t>
  </si>
  <si>
    <t xml:space="preserve"> 000 1161012301 0000 140</t>
  </si>
  <si>
    <t xml:space="preserve"> 000 1161100001 0000 140</t>
  </si>
  <si>
    <t xml:space="preserve"> 000 1161105001 0000 140</t>
  </si>
  <si>
    <t xml:space="preserve"> 000 1170000000 0000 000</t>
  </si>
  <si>
    <t xml:space="preserve"> 000 1170100000 0000 180</t>
  </si>
  <si>
    <t xml:space="preserve"> 000 1170104014 0000 180</t>
  </si>
  <si>
    <t>000 1160107001 0000 140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</si>
  <si>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</si>
  <si>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Дотации бюджетам муниципальных округов на поддержку мер по обеспечению сбалансированности бюджетов</t>
  </si>
  <si>
    <t>00020225750140000150</t>
  </si>
  <si>
    <t>Субсидии бюджетам муниципальных округов на реализацию мероприятий по модернизации школьных систем образования</t>
  </si>
  <si>
    <t>00020245179140000150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</si>
  <si>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</si>
  <si>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00020700000000000000</t>
  </si>
  <si>
    <t>ПРОЧИЕ БЕЗВОЗМЕЗДНЫЕ ПОСТУПЛЕНИЯ</t>
  </si>
  <si>
    <t>Прочие безвозмездные поступления в бюджеты муниципальных округов</t>
  </si>
  <si>
    <t>00020704050140000150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</si>
  <si>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</si>
  <si>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</si>
  <si>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00021804010140000150</t>
  </si>
  <si>
    <t>Доходы бюджетов муниципальных округов от возврата бюджетными учреждениями остатков субсидий прошлых лет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</si>
  <si>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</si>
  <si>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</si>
  <si>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</si>
  <si>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</si>
  <si>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0107</t>
  </si>
  <si>
    <t>Обеспечение проведения выборов и референдумов</t>
  </si>
  <si>
    <t>0600</t>
  </si>
  <si>
    <t>0605</t>
  </si>
  <si>
    <t>ОХРАНА ОКРУЖАЮЩЕЙ СРЕДЫ</t>
  </si>
  <si>
    <t>Другие вопросы в области охраны окружающей среды</t>
  </si>
  <si>
    <t>000 1010213001 0000 110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</si>
  <si>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</si>
  <si>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000 1110530000 0000 120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</si>
  <si>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</si>
  <si>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000 1110532614 0000 120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</si>
  <si>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муниципальных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</si>
  <si>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000 1130206000 0000 130</t>
  </si>
  <si>
    <t>Доходы, поступающие в порядке возмещения расходов, понесенных в связи с эксплуатацией имущества</t>
  </si>
  <si>
    <t>000 1130206414 0000 130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</si>
  <si>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</si>
  <si>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</si>
  <si>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</si>
  <si>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000 1160107301 0000 140</t>
  </si>
  <si>
    <t xml:space="preserve"> 000 1160112001 0000 140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</si>
  <si>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</si>
  <si>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 000 1160112301 0000 140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</si>
  <si>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</si>
  <si>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</si>
  <si>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</si>
  <si>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000 1171500000 0000 150</t>
  </si>
  <si>
    <t>Инициативные платежи</t>
  </si>
  <si>
    <t xml:space="preserve"> 000 1171502014 0000 150</t>
  </si>
  <si>
    <t>Инициативные платежи, зачисляемые в бюджеты муниципальных округов</t>
  </si>
  <si>
    <t>000 1160110001 0000 140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</si>
  <si>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</si>
  <si>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муниципальных округов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</si>
  <si>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</si>
  <si>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</si>
  <si>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</si>
  <si>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
</t>
  </si>
  <si>
    <t>000 1010214001 0000 110</t>
  </si>
  <si>
    <t>000 1110531000 0000 120</t>
  </si>
  <si>
    <t>000 1110531214 0000 120</t>
  </si>
  <si>
    <t>000 1 11 0532600 0000 120</t>
  </si>
  <si>
    <t>000 1160110301 0000 140</t>
  </si>
  <si>
    <t>000 1120103001 0000 120</t>
  </si>
  <si>
    <t>Плата за сбросы загрязняющих веществ в водные объекты</t>
  </si>
  <si>
    <t>000 1160114001 0000 140</t>
  </si>
  <si>
    <t>000 1160114301 0000 140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</si>
  <si>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</si>
  <si>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</si>
  <si>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>Сведения об исполнении доходов бюджета Чугуевского муниципального округа  по состоянию на 01.01.2024</t>
  </si>
  <si>
    <t>Утвержденные бюджетные назначения годоаой план на текущий финансовый год, по состоянию на 01.01.2024</t>
  </si>
  <si>
    <t>Процент исполнения годового плана по состоянию на 01.01.2024</t>
  </si>
  <si>
    <t>Фактически исполнено по состоянию на 01.01.2023</t>
  </si>
  <si>
    <t>Фактически исполнено по состоянию на 01.01.2024</t>
  </si>
  <si>
    <t xml:space="preserve"> 000 1161012901 0000 140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</si>
  <si>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</si>
  <si>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Платежи, уплачиваемые в целях возмещения вреда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</si>
  <si>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</si>
  <si>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</si>
  <si>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</si>
  <si>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</si>
  <si>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00020215001140000150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</si>
  <si>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</si>
  <si>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00020215002140000150</t>
  </si>
  <si>
    <t>00020219999140000150</t>
  </si>
  <si>
    <t>Прочие дотации бюджетам муниципальных округов</t>
  </si>
  <si>
    <t>00020220000000000150</t>
  </si>
  <si>
    <t>Субсидии бюджетам бюджетной системы Российской Федерации (межбюджетные субсидии)</t>
  </si>
  <si>
    <t>00020225497140000150</t>
  </si>
  <si>
    <t>Субсидии бюджетам муниципальных округов на реализацию мероприятий по обеспечению жильем молодых семей</t>
  </si>
  <si>
    <t>00020225555140000150</t>
  </si>
  <si>
    <t>Субсидии бюджетам муниципальных округов на реализацию программ формирования современной городской среды</t>
  </si>
  <si>
    <t>00020229999140000150</t>
  </si>
  <si>
    <t>Прочие субсидии бюджетам муниципальных округов</t>
  </si>
  <si>
    <t>00020230000000000150</t>
  </si>
  <si>
    <t>Субвенции бюджетам бюджетной системы Российской Федерации</t>
  </si>
  <si>
    <t>00020230024140000150</t>
  </si>
  <si>
    <t>Субвенции бюджетам муниципальных округов на выполнение передаваемых полномочий субъектов Российской Федерации</t>
  </si>
  <si>
    <t>00020230029140000150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</si>
  <si>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</si>
  <si>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00020235082140000150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</si>
  <si>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</si>
  <si>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00020235118140000150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</si>
  <si>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</si>
  <si>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00020235120140000150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</si>
  <si>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</si>
  <si>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00020235304140000150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</si>
  <si>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</si>
  <si>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00020235930140000150</t>
  </si>
  <si>
    <t>Субвенции бюджетам муниципальных округов на государственную регистрацию актов гражданского состояния</t>
  </si>
  <si>
    <t>00020236900140000150</t>
  </si>
  <si>
    <t>Единая субвенция бюджетам муниципальных округов из бюджета субъекта Российской Федерации</t>
  </si>
  <si>
    <t>00020239999140000150</t>
  </si>
  <si>
    <t>Прочие субвенции бюджетам муниципальных округов</t>
  </si>
  <si>
    <t>00020240000000000150</t>
  </si>
  <si>
    <t>Иные межбюджетные трансферты</t>
  </si>
  <si>
    <t>00020245303140000150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</si>
  <si>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</si>
  <si>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00020249999140000150</t>
  </si>
  <si>
    <t>Прочие межбюджетные трансферты, передаваемые бюджетам муниципальных округов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</si>
  <si>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</si>
  <si>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</si>
  <si>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00021960010140000150</t>
  </si>
  <si>
    <t>Субсидии бюджетам муниципальных округов на поддержку отрасли культуры</t>
  </si>
  <si>
    <t>00020225519140000150</t>
  </si>
  <si>
    <t>Сведения об исполнении расходов бюджета Чугуевского муниципального округа по разделам и подразделам классификации расходов бюджета по состоянию на 01.01.2024</t>
  </si>
  <si>
    <t>Утвержденные бюджетные назначения по состоянию на 01.01.2024</t>
  </si>
  <si>
    <t>Фактическое исполнение по состоянию на 01.01.2024</t>
  </si>
  <si>
    <t>Фактическое исполнение по состоянию на 01.01.2023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</si>
  <si>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</si>
  <si>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Водное хозяйство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</si>
</sst>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4" fillId="0" borderId="0">
      <alignment/>
      <protection/>
    </xf>
    <xf numFmtId="49" fontId="34" fillId="0" borderId="1">
      <alignment horizontal="center" vertical="top" wrapText="1"/>
      <protection/>
    </xf>
    <xf numFmtId="4" fontId="35" fillId="20" borderId="1">
      <alignment horizontal="right" vertical="top" shrinkToFit="1"/>
      <protection/>
    </xf>
    <xf numFmtId="10" fontId="35" fillId="20" borderId="1">
      <alignment horizontal="right" vertical="top" shrinkToFit="1"/>
      <protection/>
    </xf>
    <xf numFmtId="49" fontId="36" fillId="0" borderId="2">
      <alignment horizontal="center" wrapText="1"/>
      <protection/>
    </xf>
    <xf numFmtId="0" fontId="34" fillId="0" borderId="1">
      <alignment vertical="top" wrapText="1"/>
      <protection/>
    </xf>
    <xf numFmtId="49" fontId="36" fillId="0" borderId="3">
      <alignment horizontal="center"/>
      <protection/>
    </xf>
    <xf numFmtId="1" fontId="35" fillId="0" borderId="1">
      <alignment horizontal="center" vertical="top" shrinkToFit="1"/>
      <protection/>
    </xf>
    <xf numFmtId="4" fontId="34" fillId="20" borderId="1">
      <alignment horizontal="right" vertical="top" shrinkToFit="1"/>
      <protection/>
    </xf>
    <xf numFmtId="10" fontId="34" fillId="20" borderId="1">
      <alignment horizontal="right" vertical="top" shrinkToFit="1"/>
      <protection/>
    </xf>
    <xf numFmtId="4" fontId="36" fillId="0" borderId="1">
      <alignment horizontal="right"/>
      <protection/>
    </xf>
    <xf numFmtId="4" fontId="36" fillId="0" borderId="4">
      <alignment horizontal="right"/>
      <protection/>
    </xf>
    <xf numFmtId="0" fontId="36" fillId="0" borderId="5">
      <alignment horizontal="left" wrapTex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6" applyNumberFormat="0" applyAlignment="0" applyProtection="0"/>
    <xf numFmtId="0" fontId="38" fillId="28" borderId="7" applyNumberFormat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29" borderId="12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" xfId="0" applyNumberFormat="1" applyFont="1" applyFill="1" applyBorder="1" applyAlignment="1">
      <alignment horizontal="left" wrapText="1"/>
    </xf>
    <xf numFmtId="4" fontId="54" fillId="0" borderId="1" xfId="0" applyNumberFormat="1" applyFont="1" applyFill="1" applyBorder="1" applyAlignment="1">
      <alignment horizontal="right"/>
    </xf>
    <xf numFmtId="4" fontId="54" fillId="0" borderId="15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4" fontId="54" fillId="0" borderId="16" xfId="0" applyNumberFormat="1" applyFont="1" applyFill="1" applyBorder="1" applyAlignment="1">
      <alignment horizontal="righ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top"/>
    </xf>
    <xf numFmtId="0" fontId="55" fillId="0" borderId="0" xfId="0" applyFont="1" applyFill="1" applyAlignment="1">
      <alignment/>
    </xf>
    <xf numFmtId="0" fontId="25" fillId="0" borderId="0" xfId="0" applyFont="1" applyFill="1" applyAlignment="1">
      <alignment horizontal="right"/>
    </xf>
    <xf numFmtId="49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top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left" wrapText="1"/>
    </xf>
    <xf numFmtId="49" fontId="25" fillId="0" borderId="1" xfId="0" applyNumberFormat="1" applyFont="1" applyFill="1" applyBorder="1" applyAlignment="1">
      <alignment horizontal="left" vertical="top" wrapText="1"/>
    </xf>
    <xf numFmtId="4" fontId="25" fillId="0" borderId="1" xfId="0" applyNumberFormat="1" applyFont="1" applyFill="1" applyBorder="1" applyAlignment="1">
      <alignment horizontal="right" vertical="center"/>
    </xf>
    <xf numFmtId="4" fontId="25" fillId="0" borderId="1" xfId="0" applyNumberFormat="1" applyFont="1" applyFill="1" applyBorder="1" applyAlignment="1">
      <alignment horizontal="right" vertical="center" wrapText="1"/>
    </xf>
    <xf numFmtId="4" fontId="25" fillId="0" borderId="16" xfId="0" applyNumberFormat="1" applyFont="1" applyFill="1" applyBorder="1" applyAlignment="1">
      <alignment horizontal="right" vertical="center"/>
    </xf>
    <xf numFmtId="4" fontId="25" fillId="0" borderId="17" xfId="0" applyNumberFormat="1" applyFont="1" applyFill="1" applyBorder="1" applyAlignment="1">
      <alignment horizontal="right" vertical="center"/>
    </xf>
    <xf numFmtId="0" fontId="52" fillId="0" borderId="0" xfId="0" applyFont="1" applyFill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4" fontId="25" fillId="0" borderId="15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left" wrapText="1"/>
    </xf>
    <xf numFmtId="4" fontId="25" fillId="0" borderId="16" xfId="0" applyNumberFormat="1" applyFont="1" applyFill="1" applyBorder="1" applyAlignment="1">
      <alignment horizontal="right" vertical="center" wrapText="1"/>
    </xf>
    <xf numFmtId="49" fontId="55" fillId="0" borderId="0" xfId="0" applyNumberFormat="1" applyFont="1" applyFill="1" applyBorder="1" applyAlignment="1">
      <alignment horizontal="left" wrapText="1"/>
    </xf>
    <xf numFmtId="49" fontId="55" fillId="0" borderId="0" xfId="0" applyNumberFormat="1" applyFont="1" applyFill="1" applyBorder="1" applyAlignment="1">
      <alignment horizontal="left" vertical="top" wrapText="1"/>
    </xf>
    <xf numFmtId="4" fontId="55" fillId="0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49" fontId="55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/>
    </xf>
    <xf numFmtId="4" fontId="35" fillId="0" borderId="16" xfId="35" applyNumberFormat="1" applyFont="1" applyFill="1" applyBorder="1" applyAlignment="1" applyProtection="1">
      <alignment horizontal="right" vertical="center" shrinkToFit="1"/>
      <protection/>
    </xf>
    <xf numFmtId="49" fontId="31" fillId="0" borderId="1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2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35" fillId="0" borderId="1" xfId="41" applyNumberFormat="1" applyFont="1" applyFill="1" applyAlignment="1" applyProtection="1">
      <alignment horizontal="center" vertical="center" shrinkToFit="1"/>
      <protection/>
    </xf>
    <xf numFmtId="0" fontId="34" fillId="0" borderId="3" xfId="40" applyNumberFormat="1" applyFont="1" applyFill="1" applyAlignment="1" applyProtection="1">
      <alignment vertical="center" wrapText="1"/>
      <protection/>
    </xf>
    <xf numFmtId="4" fontId="35" fillId="0" borderId="1" xfId="36" applyNumberFormat="1" applyFont="1" applyFill="1" applyAlignment="1" applyProtection="1">
      <alignment horizontal="right" vertical="center" shrinkToFit="1"/>
      <protection/>
    </xf>
    <xf numFmtId="10" fontId="35" fillId="0" borderId="1" xfId="37" applyNumberFormat="1" applyFont="1" applyFill="1" applyAlignment="1" applyProtection="1">
      <alignment horizontal="right" vertical="center" shrinkToFit="1"/>
      <protection/>
    </xf>
    <xf numFmtId="4" fontId="34" fillId="0" borderId="16" xfId="44" applyNumberFormat="1" applyFont="1" applyFill="1" applyBorder="1" applyAlignment="1" applyProtection="1">
      <alignment horizontal="right" vertical="center" shrinkToFit="1"/>
      <protection/>
    </xf>
    <xf numFmtId="4" fontId="31" fillId="0" borderId="16" xfId="0" applyNumberFormat="1" applyFont="1" applyFill="1" applyBorder="1" applyAlignment="1">
      <alignment vertical="center"/>
    </xf>
    <xf numFmtId="1" fontId="34" fillId="0" borderId="1" xfId="33" applyNumberFormat="1" applyFont="1" applyFill="1" applyAlignment="1" applyProtection="1">
      <alignment horizontal="center" vertical="center" shrinkToFit="1"/>
      <protection/>
    </xf>
    <xf numFmtId="0" fontId="34" fillId="0" borderId="1" xfId="39" applyNumberFormat="1" applyFont="1" applyFill="1" applyAlignment="1" applyProtection="1">
      <alignment vertical="center" wrapText="1"/>
      <protection/>
    </xf>
    <xf numFmtId="4" fontId="34" fillId="0" borderId="1" xfId="42" applyNumberFormat="1" applyFont="1" applyFill="1" applyAlignment="1" applyProtection="1">
      <alignment horizontal="right" vertical="center" shrinkToFit="1"/>
      <protection/>
    </xf>
    <xf numFmtId="10" fontId="34" fillId="0" borderId="1" xfId="43" applyNumberFormat="1" applyFont="1" applyFill="1" applyAlignment="1" applyProtection="1">
      <alignment horizontal="right" vertical="center" shrinkToFit="1"/>
      <protection/>
    </xf>
    <xf numFmtId="4" fontId="34" fillId="0" borderId="16" xfId="43" applyNumberFormat="1" applyFont="1" applyFill="1" applyBorder="1" applyAlignment="1" applyProtection="1">
      <alignment horizontal="right" vertical="center" shrinkToFit="1"/>
      <protection/>
    </xf>
    <xf numFmtId="4" fontId="30" fillId="0" borderId="16" xfId="0" applyNumberFormat="1" applyFont="1" applyFill="1" applyBorder="1" applyAlignment="1">
      <alignment vertical="center"/>
    </xf>
    <xf numFmtId="4" fontId="35" fillId="0" borderId="16" xfId="34" applyNumberFormat="1" applyFont="1" applyFill="1" applyBorder="1" applyAlignment="1" applyProtection="1">
      <alignment horizontal="right" vertical="center" shrinkToFit="1"/>
      <protection/>
    </xf>
    <xf numFmtId="49" fontId="31" fillId="0" borderId="1" xfId="0" applyNumberFormat="1" applyFont="1" applyFill="1" applyBorder="1" applyAlignment="1">
      <alignment horizontal="left" vertical="center" wrapText="1"/>
    </xf>
    <xf numFmtId="4" fontId="35" fillId="0" borderId="16" xfId="44" applyNumberFormat="1" applyFont="1" applyFill="1" applyBorder="1" applyAlignment="1" applyProtection="1">
      <alignment horizontal="right" vertical="center" shrinkToFit="1"/>
      <protection/>
    </xf>
    <xf numFmtId="4" fontId="34" fillId="0" borderId="16" xfId="35" applyNumberFormat="1" applyFont="1" applyFill="1" applyBorder="1" applyAlignment="1" applyProtection="1">
      <alignment horizontal="right" vertical="center" shrinkToFi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7" xfId="34"/>
    <cellStyle name="xl28" xfId="35"/>
    <cellStyle name="xl30" xfId="36"/>
    <cellStyle name="xl33" xfId="37"/>
    <cellStyle name="xl35" xfId="38"/>
    <cellStyle name="xl40" xfId="39"/>
    <cellStyle name="xl41" xfId="40"/>
    <cellStyle name="xl42" xfId="41"/>
    <cellStyle name="xl43" xfId="42"/>
    <cellStyle name="xl44" xfId="43"/>
    <cellStyle name="xl46" xfId="44"/>
    <cellStyle name="xl68" xfId="45"/>
    <cellStyle name="xl73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04"/>
  <sheetViews>
    <sheetView zoomScalePageLayoutView="0" workbookViewId="0" topLeftCell="A49">
      <selection activeCell="E146" sqref="E146"/>
    </sheetView>
  </sheetViews>
  <sheetFormatPr defaultColWidth="9.140625" defaultRowHeight="15"/>
  <cols>
    <col min="1" max="1" width="23.7109375" style="8" customWidth="1"/>
    <col min="2" max="2" width="42.00390625" style="9" customWidth="1"/>
    <col min="3" max="3" width="19.140625" style="10" customWidth="1"/>
    <col min="4" max="4" width="15.7109375" style="10" customWidth="1"/>
    <col min="5" max="5" width="13.57421875" style="8" customWidth="1"/>
    <col min="6" max="6" width="17.421875" style="10" customWidth="1"/>
    <col min="7" max="7" width="18.8515625" style="10" customWidth="1"/>
    <col min="8" max="16384" width="9.140625" style="1" customWidth="1"/>
  </cols>
  <sheetData>
    <row r="2" spans="1:7" ht="15.75">
      <c r="A2" s="7" t="s">
        <v>377</v>
      </c>
      <c r="B2" s="7"/>
      <c r="C2" s="7"/>
      <c r="D2" s="7"/>
      <c r="E2" s="7"/>
      <c r="F2" s="7"/>
      <c r="G2" s="7"/>
    </row>
    <row r="4" spans="5:7" ht="15">
      <c r="E4" s="11" t="s">
        <v>89</v>
      </c>
      <c r="F4" s="11"/>
      <c r="G4" s="11"/>
    </row>
    <row r="5" spans="1:7" ht="89.25">
      <c r="A5" s="12" t="s">
        <v>1</v>
      </c>
      <c r="B5" s="13" t="s">
        <v>0</v>
      </c>
      <c r="C5" s="12" t="s">
        <v>378</v>
      </c>
      <c r="D5" s="12" t="s">
        <v>381</v>
      </c>
      <c r="E5" s="12" t="s">
        <v>379</v>
      </c>
      <c r="F5" s="12" t="s">
        <v>380</v>
      </c>
      <c r="G5" s="14" t="s">
        <v>5</v>
      </c>
    </row>
    <row r="6" spans="1:7" ht="15">
      <c r="A6" s="15" t="s">
        <v>3</v>
      </c>
      <c r="B6" s="16" t="s">
        <v>2</v>
      </c>
      <c r="C6" s="17">
        <v>1229823580.58</v>
      </c>
      <c r="D6" s="17">
        <v>855421600.12</v>
      </c>
      <c r="E6" s="18">
        <f>D6/C6*100</f>
        <v>69.55644806522352</v>
      </c>
      <c r="F6" s="17">
        <f>SUM(F7,F142)</f>
        <v>1644549209.1</v>
      </c>
      <c r="G6" s="19">
        <f>D6/F6*100</f>
        <v>52.015567268317874</v>
      </c>
    </row>
    <row r="7" spans="1:7" ht="15">
      <c r="A7" s="15" t="s">
        <v>197</v>
      </c>
      <c r="B7" s="16" t="s">
        <v>90</v>
      </c>
      <c r="C7" s="17">
        <v>486657349.16</v>
      </c>
      <c r="D7" s="17">
        <v>500264641.47</v>
      </c>
      <c r="E7" s="18">
        <f aca="true" t="shared" si="0" ref="E7:E76">D7/C7*100</f>
        <v>102.79607250018663</v>
      </c>
      <c r="F7" s="17">
        <v>508933102.65</v>
      </c>
      <c r="G7" s="19">
        <f aca="true" t="shared" si="1" ref="G7:G76">D7/F7*100</f>
        <v>98.29673858217052</v>
      </c>
    </row>
    <row r="8" spans="1:7" ht="15">
      <c r="A8" s="15" t="s">
        <v>198</v>
      </c>
      <c r="B8" s="16" t="s">
        <v>91</v>
      </c>
      <c r="C8" s="17">
        <v>363070000</v>
      </c>
      <c r="D8" s="17">
        <v>379695673.59</v>
      </c>
      <c r="E8" s="18">
        <f t="shared" si="0"/>
        <v>104.57919232930288</v>
      </c>
      <c r="F8" s="17">
        <v>353478012.57</v>
      </c>
      <c r="G8" s="19">
        <f t="shared" si="1"/>
        <v>107.4170556831475</v>
      </c>
    </row>
    <row r="9" spans="1:7" ht="15">
      <c r="A9" s="15" t="s">
        <v>199</v>
      </c>
      <c r="B9" s="16" t="s">
        <v>92</v>
      </c>
      <c r="C9" s="17">
        <v>363070000</v>
      </c>
      <c r="D9" s="17">
        <v>379695673.59</v>
      </c>
      <c r="E9" s="18">
        <f t="shared" si="0"/>
        <v>104.57919232930288</v>
      </c>
      <c r="F9" s="17">
        <v>353478012.57</v>
      </c>
      <c r="G9" s="19">
        <f t="shared" si="1"/>
        <v>107.4170556831475</v>
      </c>
    </row>
    <row r="10" spans="1:7" ht="76.5">
      <c r="A10" s="15" t="s">
        <v>200</v>
      </c>
      <c r="B10" s="16" t="s">
        <v>93</v>
      </c>
      <c r="C10" s="17">
        <v>357070000</v>
      </c>
      <c r="D10" s="17">
        <v>377825383.39</v>
      </c>
      <c r="E10" s="18">
        <f t="shared" si="0"/>
        <v>105.81269313860027</v>
      </c>
      <c r="F10" s="17">
        <v>347334530.34</v>
      </c>
      <c r="G10" s="19">
        <f t="shared" si="1"/>
        <v>108.7785262870792</v>
      </c>
    </row>
    <row r="11" spans="1:7" ht="114.75">
      <c r="A11" s="15" t="s">
        <v>201</v>
      </c>
      <c r="B11" s="16" t="s">
        <v>94</v>
      </c>
      <c r="C11" s="17">
        <v>1100000</v>
      </c>
      <c r="D11" s="17">
        <v>983553.09</v>
      </c>
      <c r="E11" s="18">
        <f t="shared" si="0"/>
        <v>89.41391727272728</v>
      </c>
      <c r="F11" s="17">
        <v>1254492.97</v>
      </c>
      <c r="G11" s="19">
        <f t="shared" si="1"/>
        <v>78.4024393536458</v>
      </c>
    </row>
    <row r="12" spans="1:7" ht="51">
      <c r="A12" s="15" t="s">
        <v>202</v>
      </c>
      <c r="B12" s="16" t="s">
        <v>95</v>
      </c>
      <c r="C12" s="17">
        <v>4300000</v>
      </c>
      <c r="D12" s="17">
        <v>-240541.91</v>
      </c>
      <c r="E12" s="18">
        <f t="shared" si="0"/>
        <v>-5.593997906976744</v>
      </c>
      <c r="F12" s="17">
        <v>4252636.67</v>
      </c>
      <c r="G12" s="19">
        <f t="shared" si="1"/>
        <v>-5.656300518144194</v>
      </c>
    </row>
    <row r="13" spans="1:7" ht="89.25">
      <c r="A13" s="15" t="s">
        <v>203</v>
      </c>
      <c r="B13" s="16" t="s">
        <v>96</v>
      </c>
      <c r="C13" s="17">
        <v>500000</v>
      </c>
      <c r="D13" s="17">
        <v>302931.35</v>
      </c>
      <c r="E13" s="18">
        <f t="shared" si="0"/>
        <v>60.58627</v>
      </c>
      <c r="F13" s="17">
        <v>540358.09</v>
      </c>
      <c r="G13" s="19">
        <f t="shared" si="1"/>
        <v>56.06122229057402</v>
      </c>
    </row>
    <row r="14" spans="1:7" ht="102">
      <c r="A14" s="15" t="s">
        <v>204</v>
      </c>
      <c r="B14" s="16" t="s">
        <v>97</v>
      </c>
      <c r="C14" s="17">
        <v>100000</v>
      </c>
      <c r="D14" s="17">
        <v>105262.8</v>
      </c>
      <c r="E14" s="18">
        <f t="shared" si="0"/>
        <v>105.26280000000001</v>
      </c>
      <c r="F14" s="17">
        <v>95994.5</v>
      </c>
      <c r="G14" s="19">
        <f t="shared" si="1"/>
        <v>109.65503231955998</v>
      </c>
    </row>
    <row r="15" spans="1:7" ht="55.5" customHeight="1">
      <c r="A15" s="15" t="s">
        <v>336</v>
      </c>
      <c r="B15" s="16" t="s">
        <v>337</v>
      </c>
      <c r="C15" s="17">
        <v>0</v>
      </c>
      <c r="D15" s="17">
        <v>719084</v>
      </c>
      <c r="E15" s="18" t="e">
        <f t="shared" si="0"/>
        <v>#DIV/0!</v>
      </c>
      <c r="F15" s="17">
        <v>0</v>
      </c>
      <c r="G15" s="19" t="e">
        <f t="shared" si="1"/>
        <v>#DIV/0!</v>
      </c>
    </row>
    <row r="16" spans="1:7" ht="87.75" customHeight="1">
      <c r="A16" s="15" t="s">
        <v>366</v>
      </c>
      <c r="B16" s="16" t="s">
        <v>365</v>
      </c>
      <c r="C16" s="17">
        <v>0</v>
      </c>
      <c r="D16" s="17">
        <v>0.87</v>
      </c>
      <c r="E16" s="18" t="e">
        <f t="shared" si="0"/>
        <v>#DIV/0!</v>
      </c>
      <c r="F16" s="17">
        <v>0</v>
      </c>
      <c r="G16" s="20" t="e">
        <f t="shared" si="1"/>
        <v>#DIV/0!</v>
      </c>
    </row>
    <row r="17" spans="1:7" ht="38.25">
      <c r="A17" s="15" t="s">
        <v>205</v>
      </c>
      <c r="B17" s="16" t="s">
        <v>98</v>
      </c>
      <c r="C17" s="17">
        <v>36853</v>
      </c>
      <c r="D17" s="17">
        <v>37218023.89</v>
      </c>
      <c r="E17" s="18">
        <f t="shared" si="0"/>
        <v>100990.48622907225</v>
      </c>
      <c r="F17" s="17">
        <v>33174073.61</v>
      </c>
      <c r="G17" s="17">
        <f t="shared" si="1"/>
        <v>112.19009256307007</v>
      </c>
    </row>
    <row r="18" spans="1:7" ht="38.25">
      <c r="A18" s="15" t="s">
        <v>206</v>
      </c>
      <c r="B18" s="16" t="s">
        <v>99</v>
      </c>
      <c r="C18" s="17">
        <v>36853000</v>
      </c>
      <c r="D18" s="17">
        <v>37218023.89</v>
      </c>
      <c r="E18" s="18">
        <f t="shared" si="0"/>
        <v>100.99048622907225</v>
      </c>
      <c r="F18" s="17">
        <v>33174073.61</v>
      </c>
      <c r="G18" s="19">
        <f t="shared" si="1"/>
        <v>112.19009256307007</v>
      </c>
    </row>
    <row r="19" spans="1:7" ht="76.5">
      <c r="A19" s="15" t="s">
        <v>207</v>
      </c>
      <c r="B19" s="16" t="s">
        <v>100</v>
      </c>
      <c r="C19" s="17">
        <v>15362950</v>
      </c>
      <c r="D19" s="17">
        <v>19284686.91</v>
      </c>
      <c r="E19" s="18">
        <f t="shared" si="0"/>
        <v>125.52723864882722</v>
      </c>
      <c r="F19" s="17">
        <v>16630396.65</v>
      </c>
      <c r="G19" s="19">
        <f t="shared" si="1"/>
        <v>115.96047476113564</v>
      </c>
    </row>
    <row r="20" spans="1:7" ht="127.5">
      <c r="A20" s="15" t="s">
        <v>208</v>
      </c>
      <c r="B20" s="16" t="s">
        <v>101</v>
      </c>
      <c r="C20" s="17">
        <v>15362950</v>
      </c>
      <c r="D20" s="17">
        <v>19284686.91</v>
      </c>
      <c r="E20" s="18">
        <f t="shared" si="0"/>
        <v>125.52723864882722</v>
      </c>
      <c r="F20" s="17">
        <v>16630396.65</v>
      </c>
      <c r="G20" s="19">
        <f t="shared" si="1"/>
        <v>115.96047476113564</v>
      </c>
    </row>
    <row r="21" spans="1:7" ht="89.25">
      <c r="A21" s="15" t="s">
        <v>209</v>
      </c>
      <c r="B21" s="16" t="s">
        <v>102</v>
      </c>
      <c r="C21" s="17">
        <v>78190</v>
      </c>
      <c r="D21" s="17">
        <v>100721.96</v>
      </c>
      <c r="E21" s="18">
        <f t="shared" si="0"/>
        <v>128.8169331116511</v>
      </c>
      <c r="F21" s="17">
        <v>89829.96</v>
      </c>
      <c r="G21" s="17">
        <f t="shared" si="1"/>
        <v>112.12513063570329</v>
      </c>
    </row>
    <row r="22" spans="1:7" ht="140.25">
      <c r="A22" s="15" t="s">
        <v>210</v>
      </c>
      <c r="B22" s="16" t="s">
        <v>103</v>
      </c>
      <c r="C22" s="17">
        <v>78190</v>
      </c>
      <c r="D22" s="17">
        <v>100721.96</v>
      </c>
      <c r="E22" s="18">
        <f t="shared" si="0"/>
        <v>128.8169331116511</v>
      </c>
      <c r="F22" s="17">
        <v>89829.96</v>
      </c>
      <c r="G22" s="19">
        <f t="shared" si="1"/>
        <v>112.12513063570329</v>
      </c>
    </row>
    <row r="23" spans="1:7" ht="76.5">
      <c r="A23" s="15" t="s">
        <v>211</v>
      </c>
      <c r="B23" s="16" t="s">
        <v>104</v>
      </c>
      <c r="C23" s="17">
        <v>23144260</v>
      </c>
      <c r="D23" s="17">
        <v>19932228.82</v>
      </c>
      <c r="E23" s="18">
        <f t="shared" si="0"/>
        <v>86.12169419112989</v>
      </c>
      <c r="F23" s="17">
        <v>18361836.06</v>
      </c>
      <c r="G23" s="17">
        <f t="shared" si="1"/>
        <v>108.55248219659795</v>
      </c>
    </row>
    <row r="24" spans="1:7" ht="127.5">
      <c r="A24" s="15" t="s">
        <v>212</v>
      </c>
      <c r="B24" s="16" t="s">
        <v>105</v>
      </c>
      <c r="C24" s="17">
        <v>23144260</v>
      </c>
      <c r="D24" s="17">
        <v>19932228.82</v>
      </c>
      <c r="E24" s="18">
        <f t="shared" si="0"/>
        <v>86.12169419112989</v>
      </c>
      <c r="F24" s="17">
        <v>18361836.06</v>
      </c>
      <c r="G24" s="19">
        <f t="shared" si="1"/>
        <v>108.55248219659795</v>
      </c>
    </row>
    <row r="25" spans="1:7" ht="76.5">
      <c r="A25" s="15" t="s">
        <v>213</v>
      </c>
      <c r="B25" s="16" t="s">
        <v>106</v>
      </c>
      <c r="C25" s="17">
        <v>-1732400</v>
      </c>
      <c r="D25" s="17">
        <v>-2099613.8</v>
      </c>
      <c r="E25" s="18">
        <f t="shared" si="0"/>
        <v>121.19682521357653</v>
      </c>
      <c r="F25" s="17">
        <v>-1907989.06</v>
      </c>
      <c r="G25" s="19">
        <f t="shared" si="1"/>
        <v>110.04328295257623</v>
      </c>
    </row>
    <row r="26" spans="1:7" ht="127.5">
      <c r="A26" s="15" t="s">
        <v>214</v>
      </c>
      <c r="B26" s="16" t="s">
        <v>107</v>
      </c>
      <c r="C26" s="17">
        <v>-1732400</v>
      </c>
      <c r="D26" s="17">
        <v>-2099613.8</v>
      </c>
      <c r="E26" s="18">
        <f t="shared" si="0"/>
        <v>121.19682521357653</v>
      </c>
      <c r="F26" s="17">
        <v>-1907989.06</v>
      </c>
      <c r="G26" s="19">
        <f t="shared" si="1"/>
        <v>110.04328295257623</v>
      </c>
    </row>
    <row r="27" spans="1:7" ht="15">
      <c r="A27" s="15" t="s">
        <v>215</v>
      </c>
      <c r="B27" s="16" t="s">
        <v>108</v>
      </c>
      <c r="C27" s="17">
        <v>7530000</v>
      </c>
      <c r="D27" s="17">
        <v>4954796.99</v>
      </c>
      <c r="E27" s="18">
        <f t="shared" si="0"/>
        <v>65.80075683930943</v>
      </c>
      <c r="F27" s="17">
        <v>42888647.53</v>
      </c>
      <c r="G27" s="19">
        <f t="shared" si="1"/>
        <v>11.552700482182821</v>
      </c>
    </row>
    <row r="28" spans="1:7" ht="25.5">
      <c r="A28" s="15" t="s">
        <v>216</v>
      </c>
      <c r="B28" s="16" t="s">
        <v>109</v>
      </c>
      <c r="C28" s="17">
        <v>1130000</v>
      </c>
      <c r="D28" s="17">
        <v>1142733.16</v>
      </c>
      <c r="E28" s="18">
        <f t="shared" si="0"/>
        <v>101.12682831858406</v>
      </c>
      <c r="F28" s="17">
        <v>35153632.78</v>
      </c>
      <c r="G28" s="19">
        <f t="shared" si="1"/>
        <v>3.2506829867385325</v>
      </c>
    </row>
    <row r="29" spans="1:7" ht="38.25">
      <c r="A29" s="15" t="s">
        <v>217</v>
      </c>
      <c r="B29" s="16" t="s">
        <v>110</v>
      </c>
      <c r="C29" s="17">
        <v>813600</v>
      </c>
      <c r="D29" s="17">
        <v>881069.51</v>
      </c>
      <c r="E29" s="18">
        <f t="shared" si="0"/>
        <v>108.29271263520157</v>
      </c>
      <c r="F29" s="17">
        <v>25485388.94</v>
      </c>
      <c r="G29" s="19">
        <f t="shared" si="1"/>
        <v>3.457155439433525</v>
      </c>
    </row>
    <row r="30" spans="1:7" ht="38.25">
      <c r="A30" s="15" t="s">
        <v>218</v>
      </c>
      <c r="B30" s="16" t="s">
        <v>110</v>
      </c>
      <c r="C30" s="17">
        <v>813600</v>
      </c>
      <c r="D30" s="17">
        <v>881069.51</v>
      </c>
      <c r="E30" s="18">
        <f t="shared" si="0"/>
        <v>108.29271263520157</v>
      </c>
      <c r="F30" s="17">
        <v>25485388.94</v>
      </c>
      <c r="G30" s="19">
        <f t="shared" si="1"/>
        <v>3.457155439433525</v>
      </c>
    </row>
    <row r="31" spans="1:7" ht="38.25">
      <c r="A31" s="15" t="s">
        <v>219</v>
      </c>
      <c r="B31" s="16" t="s">
        <v>111</v>
      </c>
      <c r="C31" s="17">
        <v>316400</v>
      </c>
      <c r="D31" s="17">
        <v>261663.65</v>
      </c>
      <c r="E31" s="18">
        <f t="shared" si="0"/>
        <v>82.70026864728192</v>
      </c>
      <c r="F31" s="17">
        <v>9668243.84</v>
      </c>
      <c r="G31" s="19">
        <f t="shared" si="1"/>
        <v>2.7064237759233016</v>
      </c>
    </row>
    <row r="32" spans="1:7" ht="63.75">
      <c r="A32" s="15" t="s">
        <v>220</v>
      </c>
      <c r="B32" s="16" t="s">
        <v>112</v>
      </c>
      <c r="C32" s="17">
        <v>316400</v>
      </c>
      <c r="D32" s="17">
        <v>261673.06</v>
      </c>
      <c r="E32" s="18">
        <f t="shared" si="0"/>
        <v>82.7032427307206</v>
      </c>
      <c r="F32" s="17">
        <v>9668376.61</v>
      </c>
      <c r="G32" s="19">
        <f t="shared" si="1"/>
        <v>2.7064839378448666</v>
      </c>
    </row>
    <row r="33" spans="1:7" ht="63.75">
      <c r="A33" s="15" t="s">
        <v>221</v>
      </c>
      <c r="B33" s="16" t="s">
        <v>113</v>
      </c>
      <c r="C33" s="17">
        <v>0</v>
      </c>
      <c r="D33" s="17">
        <v>-9.41</v>
      </c>
      <c r="E33" s="18" t="e">
        <f t="shared" si="0"/>
        <v>#DIV/0!</v>
      </c>
      <c r="F33" s="17">
        <v>-132.77</v>
      </c>
      <c r="G33" s="19">
        <f t="shared" si="1"/>
        <v>7.087444452813135</v>
      </c>
    </row>
    <row r="34" spans="1:7" ht="25.5">
      <c r="A34" s="15" t="s">
        <v>222</v>
      </c>
      <c r="B34" s="16" t="s">
        <v>114</v>
      </c>
      <c r="C34" s="17">
        <v>0</v>
      </c>
      <c r="D34" s="17">
        <v>13900.56</v>
      </c>
      <c r="E34" s="18" t="e">
        <f t="shared" si="0"/>
        <v>#DIV/0!</v>
      </c>
      <c r="F34" s="17">
        <v>21436.08</v>
      </c>
      <c r="G34" s="19">
        <f t="shared" si="1"/>
        <v>64.84655776615872</v>
      </c>
    </row>
    <row r="35" spans="1:7" ht="25.5">
      <c r="A35" s="15" t="s">
        <v>223</v>
      </c>
      <c r="B35" s="16" t="s">
        <v>114</v>
      </c>
      <c r="C35" s="17">
        <v>0</v>
      </c>
      <c r="D35" s="17">
        <v>13900.56</v>
      </c>
      <c r="E35" s="18" t="e">
        <f t="shared" si="0"/>
        <v>#DIV/0!</v>
      </c>
      <c r="F35" s="17">
        <v>21436.08</v>
      </c>
      <c r="G35" s="19">
        <f t="shared" si="1"/>
        <v>64.84655776615872</v>
      </c>
    </row>
    <row r="36" spans="1:7" ht="15">
      <c r="A36" s="15" t="s">
        <v>224</v>
      </c>
      <c r="B36" s="16" t="s">
        <v>115</v>
      </c>
      <c r="C36" s="17">
        <v>2400000</v>
      </c>
      <c r="D36" s="17">
        <v>2385099.66</v>
      </c>
      <c r="E36" s="18">
        <f t="shared" si="0"/>
        <v>99.3791525</v>
      </c>
      <c r="F36" s="17">
        <v>436403.34</v>
      </c>
      <c r="G36" s="19">
        <f t="shared" si="1"/>
        <v>546.5356108411086</v>
      </c>
    </row>
    <row r="37" spans="1:7" ht="15">
      <c r="A37" s="15" t="s">
        <v>225</v>
      </c>
      <c r="B37" s="16" t="s">
        <v>115</v>
      </c>
      <c r="C37" s="17">
        <v>2400000</v>
      </c>
      <c r="D37" s="17">
        <v>2385099.66</v>
      </c>
      <c r="E37" s="18">
        <f t="shared" si="0"/>
        <v>99.3791525</v>
      </c>
      <c r="F37" s="17">
        <v>436403.34</v>
      </c>
      <c r="G37" s="19">
        <f t="shared" si="1"/>
        <v>546.5356108411086</v>
      </c>
    </row>
    <row r="38" spans="1:7" ht="25.5">
      <c r="A38" s="15" t="s">
        <v>226</v>
      </c>
      <c r="B38" s="16" t="s">
        <v>116</v>
      </c>
      <c r="C38" s="17">
        <v>4000000</v>
      </c>
      <c r="D38" s="17">
        <v>1413063.61</v>
      </c>
      <c r="E38" s="18">
        <f t="shared" si="0"/>
        <v>35.32659025</v>
      </c>
      <c r="F38" s="17">
        <v>7277175.33</v>
      </c>
      <c r="G38" s="19">
        <f t="shared" si="1"/>
        <v>19.417748589547866</v>
      </c>
    </row>
    <row r="39" spans="1:7" ht="51">
      <c r="A39" s="15" t="s">
        <v>227</v>
      </c>
      <c r="B39" s="16" t="s">
        <v>117</v>
      </c>
      <c r="C39" s="17">
        <v>4000000</v>
      </c>
      <c r="D39" s="17">
        <v>1413063.61</v>
      </c>
      <c r="E39" s="18">
        <f t="shared" si="0"/>
        <v>35.32659025</v>
      </c>
      <c r="F39" s="17">
        <v>7277175.33</v>
      </c>
      <c r="G39" s="19">
        <f t="shared" si="1"/>
        <v>19.417748589547866</v>
      </c>
    </row>
    <row r="40" spans="1:7" ht="15">
      <c r="A40" s="15" t="s">
        <v>228</v>
      </c>
      <c r="B40" s="16" t="s">
        <v>118</v>
      </c>
      <c r="C40" s="17">
        <v>13700000</v>
      </c>
      <c r="D40" s="17">
        <v>13677275.03</v>
      </c>
      <c r="E40" s="18">
        <f t="shared" si="0"/>
        <v>99.83412430656934</v>
      </c>
      <c r="F40" s="17">
        <v>14559382.34</v>
      </c>
      <c r="G40" s="19">
        <f t="shared" si="1"/>
        <v>93.94131365328235</v>
      </c>
    </row>
    <row r="41" spans="1:7" ht="15">
      <c r="A41" s="15" t="s">
        <v>229</v>
      </c>
      <c r="B41" s="16" t="s">
        <v>119</v>
      </c>
      <c r="C41" s="17">
        <v>8500000</v>
      </c>
      <c r="D41" s="17">
        <v>8961927.45</v>
      </c>
      <c r="E41" s="18">
        <f t="shared" si="0"/>
        <v>105.43444058823528</v>
      </c>
      <c r="F41" s="17">
        <v>8070026.61</v>
      </c>
      <c r="G41" s="19">
        <f t="shared" si="1"/>
        <v>111.05201857568593</v>
      </c>
    </row>
    <row r="42" spans="1:7" ht="51">
      <c r="A42" s="15" t="s">
        <v>230</v>
      </c>
      <c r="B42" s="16" t="s">
        <v>120</v>
      </c>
      <c r="C42" s="17">
        <v>8500000</v>
      </c>
      <c r="D42" s="17">
        <v>8961927.45</v>
      </c>
      <c r="E42" s="18">
        <f t="shared" si="0"/>
        <v>105.43444058823528</v>
      </c>
      <c r="F42" s="17">
        <v>8070026.61</v>
      </c>
      <c r="G42" s="19">
        <f t="shared" si="1"/>
        <v>111.05201857568593</v>
      </c>
    </row>
    <row r="43" spans="1:7" ht="15">
      <c r="A43" s="15" t="s">
        <v>231</v>
      </c>
      <c r="B43" s="16" t="s">
        <v>121</v>
      </c>
      <c r="C43" s="17">
        <v>5200000</v>
      </c>
      <c r="D43" s="17">
        <v>4715347.58</v>
      </c>
      <c r="E43" s="18">
        <f t="shared" si="0"/>
        <v>90.67976115384614</v>
      </c>
      <c r="F43" s="17">
        <v>6489355.73</v>
      </c>
      <c r="G43" s="19">
        <f t="shared" si="1"/>
        <v>72.66280007121755</v>
      </c>
    </row>
    <row r="44" spans="1:7" ht="15">
      <c r="A44" s="15" t="s">
        <v>232</v>
      </c>
      <c r="B44" s="16" t="s">
        <v>122</v>
      </c>
      <c r="C44" s="17">
        <v>2900000</v>
      </c>
      <c r="D44" s="17">
        <v>2128577.71</v>
      </c>
      <c r="E44" s="18">
        <f t="shared" si="0"/>
        <v>73.39923137931035</v>
      </c>
      <c r="F44" s="17">
        <v>4261221.3</v>
      </c>
      <c r="G44" s="19">
        <f t="shared" si="1"/>
        <v>49.95229208114584</v>
      </c>
    </row>
    <row r="45" spans="1:7" ht="38.25">
      <c r="A45" s="15" t="s">
        <v>233</v>
      </c>
      <c r="B45" s="16" t="s">
        <v>123</v>
      </c>
      <c r="C45" s="17">
        <v>2900000</v>
      </c>
      <c r="D45" s="17">
        <v>2128577.71</v>
      </c>
      <c r="E45" s="18">
        <f t="shared" si="0"/>
        <v>73.39923137931035</v>
      </c>
      <c r="F45" s="17">
        <v>4261221.3</v>
      </c>
      <c r="G45" s="19">
        <f t="shared" si="1"/>
        <v>49.95229208114584</v>
      </c>
    </row>
    <row r="46" spans="1:7" ht="15">
      <c r="A46" s="15" t="s">
        <v>234</v>
      </c>
      <c r="B46" s="16" t="s">
        <v>124</v>
      </c>
      <c r="C46" s="17">
        <v>2300000</v>
      </c>
      <c r="D46" s="17">
        <v>2586769.87</v>
      </c>
      <c r="E46" s="18">
        <f t="shared" si="0"/>
        <v>112.4682552173913</v>
      </c>
      <c r="F46" s="17">
        <v>2228134.43</v>
      </c>
      <c r="G46" s="19">
        <f t="shared" si="1"/>
        <v>116.09577210294265</v>
      </c>
    </row>
    <row r="47" spans="1:7" s="21" customFormat="1" ht="51">
      <c r="A47" s="15" t="s">
        <v>235</v>
      </c>
      <c r="B47" s="16" t="s">
        <v>125</v>
      </c>
      <c r="C47" s="17">
        <v>2300000</v>
      </c>
      <c r="D47" s="17">
        <v>2586769.87</v>
      </c>
      <c r="E47" s="18">
        <f t="shared" si="0"/>
        <v>112.4682552173913</v>
      </c>
      <c r="F47" s="17">
        <v>2228134.43</v>
      </c>
      <c r="G47" s="19">
        <f t="shared" si="1"/>
        <v>116.09577210294265</v>
      </c>
    </row>
    <row r="48" spans="1:7" ht="15">
      <c r="A48" s="15" t="s">
        <v>236</v>
      </c>
      <c r="B48" s="16" t="s">
        <v>126</v>
      </c>
      <c r="C48" s="17">
        <v>2400000</v>
      </c>
      <c r="D48" s="17">
        <v>2257149.39</v>
      </c>
      <c r="E48" s="18">
        <f t="shared" si="0"/>
        <v>94.04789125</v>
      </c>
      <c r="F48" s="17">
        <v>2598264.33</v>
      </c>
      <c r="G48" s="19">
        <f t="shared" si="1"/>
        <v>86.87143043679471</v>
      </c>
    </row>
    <row r="49" spans="1:7" ht="38.25">
      <c r="A49" s="15" t="s">
        <v>237</v>
      </c>
      <c r="B49" s="16" t="s">
        <v>127</v>
      </c>
      <c r="C49" s="17">
        <v>2400000</v>
      </c>
      <c r="D49" s="17">
        <v>2257149.39</v>
      </c>
      <c r="E49" s="18">
        <f t="shared" si="0"/>
        <v>94.04789125</v>
      </c>
      <c r="F49" s="17">
        <v>2598264.33</v>
      </c>
      <c r="G49" s="19">
        <f t="shared" si="1"/>
        <v>86.87143043679471</v>
      </c>
    </row>
    <row r="50" spans="1:7" ht="51">
      <c r="A50" s="15" t="s">
        <v>238</v>
      </c>
      <c r="B50" s="16" t="s">
        <v>128</v>
      </c>
      <c r="C50" s="17">
        <v>2400000</v>
      </c>
      <c r="D50" s="17">
        <v>2257149.39</v>
      </c>
      <c r="E50" s="18">
        <f t="shared" si="0"/>
        <v>94.04789125</v>
      </c>
      <c r="F50" s="17">
        <v>2598264.33</v>
      </c>
      <c r="G50" s="19">
        <f t="shared" si="1"/>
        <v>86.87143043679471</v>
      </c>
    </row>
    <row r="51" spans="1:7" ht="38.25">
      <c r="A51" s="15" t="s">
        <v>239</v>
      </c>
      <c r="B51" s="16" t="s">
        <v>129</v>
      </c>
      <c r="C51" s="17">
        <v>40910000</v>
      </c>
      <c r="D51" s="17">
        <v>40464412.73</v>
      </c>
      <c r="E51" s="18">
        <f t="shared" si="0"/>
        <v>98.91081087753605</v>
      </c>
      <c r="F51" s="17">
        <v>36089139.83</v>
      </c>
      <c r="G51" s="19">
        <f t="shared" si="1"/>
        <v>112.12351671613669</v>
      </c>
    </row>
    <row r="52" spans="1:7" ht="102">
      <c r="A52" s="15" t="s">
        <v>240</v>
      </c>
      <c r="B52" s="16" t="s">
        <v>130</v>
      </c>
      <c r="C52" s="17">
        <v>35900000</v>
      </c>
      <c r="D52" s="17">
        <v>35464391.18</v>
      </c>
      <c r="E52" s="18">
        <f t="shared" si="0"/>
        <v>98.78660495821727</v>
      </c>
      <c r="F52" s="17">
        <v>30847052.28</v>
      </c>
      <c r="G52" s="19">
        <f t="shared" si="1"/>
        <v>114.96849312565823</v>
      </c>
    </row>
    <row r="53" spans="1:7" ht="76.5">
      <c r="A53" s="15" t="s">
        <v>241</v>
      </c>
      <c r="B53" s="16" t="s">
        <v>131</v>
      </c>
      <c r="C53" s="17">
        <v>27400000</v>
      </c>
      <c r="D53" s="17">
        <v>27436019.16</v>
      </c>
      <c r="E53" s="18">
        <f t="shared" si="0"/>
        <v>100.13145678832116</v>
      </c>
      <c r="F53" s="17">
        <v>21645163.71</v>
      </c>
      <c r="G53" s="19">
        <f t="shared" si="1"/>
        <v>126.75357658452194</v>
      </c>
    </row>
    <row r="54" spans="1:7" ht="89.25">
      <c r="A54" s="15" t="s">
        <v>242</v>
      </c>
      <c r="B54" s="16" t="s">
        <v>132</v>
      </c>
      <c r="C54" s="17">
        <v>27400000</v>
      </c>
      <c r="D54" s="17">
        <v>27436019.16</v>
      </c>
      <c r="E54" s="18">
        <f t="shared" si="0"/>
        <v>100.13145678832116</v>
      </c>
      <c r="F54" s="17">
        <v>21645163.71</v>
      </c>
      <c r="G54" s="19">
        <f t="shared" si="1"/>
        <v>126.75357658452194</v>
      </c>
    </row>
    <row r="55" spans="1:7" ht="89.25">
      <c r="A55" s="15" t="s">
        <v>243</v>
      </c>
      <c r="B55" s="16" t="s">
        <v>133</v>
      </c>
      <c r="C55" s="17">
        <v>100000</v>
      </c>
      <c r="D55" s="17">
        <v>52784.6</v>
      </c>
      <c r="E55" s="18">
        <f t="shared" si="0"/>
        <v>52.784600000000005</v>
      </c>
      <c r="F55" s="17">
        <v>172613.79</v>
      </c>
      <c r="G55" s="19">
        <f t="shared" si="1"/>
        <v>30.5795962188189</v>
      </c>
    </row>
    <row r="56" spans="1:7" ht="89.25">
      <c r="A56" s="15" t="s">
        <v>244</v>
      </c>
      <c r="B56" s="16" t="s">
        <v>134</v>
      </c>
      <c r="C56" s="17">
        <v>100000</v>
      </c>
      <c r="D56" s="17">
        <v>52784.6</v>
      </c>
      <c r="E56" s="18">
        <f t="shared" si="0"/>
        <v>52.784600000000005</v>
      </c>
      <c r="F56" s="17">
        <v>172613.79</v>
      </c>
      <c r="G56" s="19">
        <f t="shared" si="1"/>
        <v>30.5795962188189</v>
      </c>
    </row>
    <row r="57" spans="1:7" ht="51">
      <c r="A57" s="15" t="s">
        <v>245</v>
      </c>
      <c r="B57" s="16" t="s">
        <v>135</v>
      </c>
      <c r="C57" s="17">
        <v>8400000</v>
      </c>
      <c r="D57" s="17">
        <v>7975587.42</v>
      </c>
      <c r="E57" s="18">
        <f t="shared" si="0"/>
        <v>94.94746928571428</v>
      </c>
      <c r="F57" s="17">
        <v>9029274.78</v>
      </c>
      <c r="G57" s="19">
        <f t="shared" si="1"/>
        <v>88.33032125310955</v>
      </c>
    </row>
    <row r="58" spans="1:7" ht="38.25">
      <c r="A58" s="15" t="s">
        <v>246</v>
      </c>
      <c r="B58" s="16" t="s">
        <v>136</v>
      </c>
      <c r="C58" s="17">
        <v>8400000</v>
      </c>
      <c r="D58" s="17">
        <v>7975587.42</v>
      </c>
      <c r="E58" s="18">
        <f t="shared" si="0"/>
        <v>94.94746928571428</v>
      </c>
      <c r="F58" s="17">
        <v>9029274.78</v>
      </c>
      <c r="G58" s="19">
        <f t="shared" si="1"/>
        <v>88.33032125310955</v>
      </c>
    </row>
    <row r="59" spans="1:7" ht="56.25" customHeight="1">
      <c r="A59" s="15" t="s">
        <v>338</v>
      </c>
      <c r="B59" s="16" t="s">
        <v>339</v>
      </c>
      <c r="C59" s="17">
        <v>0</v>
      </c>
      <c r="D59" s="17">
        <v>23889.17</v>
      </c>
      <c r="E59" s="18" t="e">
        <f t="shared" si="0"/>
        <v>#DIV/0!</v>
      </c>
      <c r="F59" s="17">
        <v>0</v>
      </c>
      <c r="G59" s="19" t="e">
        <f t="shared" si="1"/>
        <v>#DIV/0!</v>
      </c>
    </row>
    <row r="60" spans="1:7" ht="56.25" customHeight="1">
      <c r="A60" s="15" t="s">
        <v>367</v>
      </c>
      <c r="B60" s="16" t="s">
        <v>360</v>
      </c>
      <c r="C60" s="17">
        <v>0</v>
      </c>
      <c r="D60" s="17">
        <v>23888.97</v>
      </c>
      <c r="E60" s="18" t="e">
        <f t="shared" si="0"/>
        <v>#DIV/0!</v>
      </c>
      <c r="F60" s="17">
        <v>0</v>
      </c>
      <c r="G60" s="19" t="e">
        <f t="shared" si="1"/>
        <v>#DIV/0!</v>
      </c>
    </row>
    <row r="61" spans="1:7" ht="98.25" customHeight="1">
      <c r="A61" s="15" t="s">
        <v>368</v>
      </c>
      <c r="B61" s="16" t="s">
        <v>361</v>
      </c>
      <c r="C61" s="17">
        <v>0</v>
      </c>
      <c r="D61" s="17">
        <v>23888.97</v>
      </c>
      <c r="E61" s="18" t="e">
        <f t="shared" si="0"/>
        <v>#DIV/0!</v>
      </c>
      <c r="F61" s="17">
        <v>0</v>
      </c>
      <c r="G61" s="19" t="e">
        <f t="shared" si="1"/>
        <v>#DIV/0!</v>
      </c>
    </row>
    <row r="62" spans="1:7" ht="98.25" customHeight="1">
      <c r="A62" s="15" t="s">
        <v>369</v>
      </c>
      <c r="B62" s="16" t="s">
        <v>362</v>
      </c>
      <c r="C62" s="17">
        <v>0</v>
      </c>
      <c r="D62" s="17">
        <v>0.2</v>
      </c>
      <c r="E62" s="18" t="e">
        <f t="shared" si="0"/>
        <v>#DIV/0!</v>
      </c>
      <c r="F62" s="17">
        <v>0</v>
      </c>
      <c r="G62" s="19" t="e">
        <f t="shared" si="1"/>
        <v>#DIV/0!</v>
      </c>
    </row>
    <row r="63" spans="1:7" ht="177" customHeight="1">
      <c r="A63" s="15" t="s">
        <v>340</v>
      </c>
      <c r="B63" s="16" t="s">
        <v>341</v>
      </c>
      <c r="C63" s="17">
        <v>0</v>
      </c>
      <c r="D63" s="17">
        <v>0.2</v>
      </c>
      <c r="E63" s="18" t="e">
        <f t="shared" si="0"/>
        <v>#DIV/0!</v>
      </c>
      <c r="F63" s="17">
        <v>0</v>
      </c>
      <c r="G63" s="19" t="e">
        <f t="shared" si="1"/>
        <v>#DIV/0!</v>
      </c>
    </row>
    <row r="64" spans="1:7" ht="89.25">
      <c r="A64" s="15" t="s">
        <v>247</v>
      </c>
      <c r="B64" s="16" t="s">
        <v>137</v>
      </c>
      <c r="C64" s="17">
        <v>5010000</v>
      </c>
      <c r="D64" s="17">
        <v>4976132.38</v>
      </c>
      <c r="E64" s="18">
        <f t="shared" si="0"/>
        <v>99.3239996007984</v>
      </c>
      <c r="F64" s="17">
        <v>5242087.55</v>
      </c>
      <c r="G64" s="19">
        <f t="shared" si="1"/>
        <v>94.9265408587081</v>
      </c>
    </row>
    <row r="65" spans="1:7" ht="89.25">
      <c r="A65" s="15" t="s">
        <v>248</v>
      </c>
      <c r="B65" s="16" t="s">
        <v>138</v>
      </c>
      <c r="C65" s="17">
        <v>4610000</v>
      </c>
      <c r="D65" s="17">
        <v>4514241.07</v>
      </c>
      <c r="E65" s="18">
        <f t="shared" si="0"/>
        <v>97.92279978308028</v>
      </c>
      <c r="F65" s="17">
        <v>4875593.15</v>
      </c>
      <c r="G65" s="19">
        <f t="shared" si="1"/>
        <v>92.58855140527876</v>
      </c>
    </row>
    <row r="66" spans="1:7" ht="89.25">
      <c r="A66" s="15" t="s">
        <v>249</v>
      </c>
      <c r="B66" s="16" t="s">
        <v>139</v>
      </c>
      <c r="C66" s="17">
        <v>4610000</v>
      </c>
      <c r="D66" s="17">
        <v>4514241.07</v>
      </c>
      <c r="E66" s="18">
        <f t="shared" si="0"/>
        <v>97.92279978308028</v>
      </c>
      <c r="F66" s="17">
        <v>4875593.15</v>
      </c>
      <c r="G66" s="19">
        <f t="shared" si="1"/>
        <v>92.58855140527876</v>
      </c>
    </row>
    <row r="67" spans="1:7" ht="114.75">
      <c r="A67" s="15" t="s">
        <v>250</v>
      </c>
      <c r="B67" s="16" t="s">
        <v>140</v>
      </c>
      <c r="C67" s="17">
        <v>400000</v>
      </c>
      <c r="D67" s="17">
        <v>461891.31</v>
      </c>
      <c r="E67" s="18">
        <f t="shared" si="0"/>
        <v>115.47282750000001</v>
      </c>
      <c r="F67" s="17">
        <v>366494.4</v>
      </c>
      <c r="G67" s="19">
        <f t="shared" si="1"/>
        <v>126.02956825534034</v>
      </c>
    </row>
    <row r="68" spans="1:7" ht="114.75">
      <c r="A68" s="15" t="s">
        <v>251</v>
      </c>
      <c r="B68" s="16" t="s">
        <v>141</v>
      </c>
      <c r="C68" s="17">
        <v>400000</v>
      </c>
      <c r="D68" s="17">
        <v>461891.31</v>
      </c>
      <c r="E68" s="18">
        <f t="shared" si="0"/>
        <v>115.47282750000001</v>
      </c>
      <c r="F68" s="17">
        <v>366494.4</v>
      </c>
      <c r="G68" s="19">
        <f t="shared" si="1"/>
        <v>126.02956825534034</v>
      </c>
    </row>
    <row r="69" spans="1:7" ht="25.5">
      <c r="A69" s="15" t="s">
        <v>252</v>
      </c>
      <c r="B69" s="16" t="s">
        <v>142</v>
      </c>
      <c r="C69" s="17">
        <v>200000</v>
      </c>
      <c r="D69" s="17">
        <v>171064.62</v>
      </c>
      <c r="E69" s="18">
        <f t="shared" si="0"/>
        <v>85.53231</v>
      </c>
      <c r="F69" s="17">
        <v>264557.34</v>
      </c>
      <c r="G69" s="19">
        <f t="shared" si="1"/>
        <v>64.66069699672667</v>
      </c>
    </row>
    <row r="70" spans="1:7" ht="25.5">
      <c r="A70" s="15" t="s">
        <v>253</v>
      </c>
      <c r="B70" s="16" t="s">
        <v>143</v>
      </c>
      <c r="C70" s="17">
        <v>200000</v>
      </c>
      <c r="D70" s="17">
        <v>171064.62</v>
      </c>
      <c r="E70" s="18">
        <f t="shared" si="0"/>
        <v>85.53231</v>
      </c>
      <c r="F70" s="17">
        <v>264557.34</v>
      </c>
      <c r="G70" s="19">
        <f t="shared" si="1"/>
        <v>64.66069699672667</v>
      </c>
    </row>
    <row r="71" spans="1:7" ht="25.5">
      <c r="A71" s="15" t="s">
        <v>254</v>
      </c>
      <c r="B71" s="16" t="s">
        <v>144</v>
      </c>
      <c r="C71" s="17">
        <v>115000</v>
      </c>
      <c r="D71" s="17">
        <v>50091.03</v>
      </c>
      <c r="E71" s="18">
        <f t="shared" si="0"/>
        <v>43.55741739130435</v>
      </c>
      <c r="F71" s="17">
        <v>104949.4</v>
      </c>
      <c r="G71" s="19">
        <f t="shared" si="1"/>
        <v>47.72874356594702</v>
      </c>
    </row>
    <row r="72" spans="1:7" ht="25.5">
      <c r="A72" s="15" t="s">
        <v>371</v>
      </c>
      <c r="B72" s="16" t="s">
        <v>372</v>
      </c>
      <c r="C72" s="17">
        <v>0</v>
      </c>
      <c r="D72" s="17">
        <v>0</v>
      </c>
      <c r="E72" s="18" t="e">
        <f t="shared" si="0"/>
        <v>#DIV/0!</v>
      </c>
      <c r="F72" s="17">
        <v>-59.87</v>
      </c>
      <c r="G72" s="19">
        <f t="shared" si="1"/>
        <v>0</v>
      </c>
    </row>
    <row r="73" spans="1:7" ht="25.5">
      <c r="A73" s="15" t="s">
        <v>255</v>
      </c>
      <c r="B73" s="16" t="s">
        <v>145</v>
      </c>
      <c r="C73" s="17">
        <v>85000</v>
      </c>
      <c r="D73" s="17">
        <v>120973.59</v>
      </c>
      <c r="E73" s="18">
        <f t="shared" si="0"/>
        <v>142.3218705882353</v>
      </c>
      <c r="F73" s="17">
        <v>159667.81</v>
      </c>
      <c r="G73" s="19">
        <f t="shared" si="1"/>
        <v>75.76579775222069</v>
      </c>
    </row>
    <row r="74" spans="1:7" ht="15">
      <c r="A74" s="15" t="s">
        <v>256</v>
      </c>
      <c r="B74" s="16" t="s">
        <v>146</v>
      </c>
      <c r="C74" s="17">
        <v>80000</v>
      </c>
      <c r="D74" s="17">
        <v>120973.59</v>
      </c>
      <c r="E74" s="18">
        <f t="shared" si="0"/>
        <v>151.2169875</v>
      </c>
      <c r="F74" s="17">
        <v>158090.53</v>
      </c>
      <c r="G74" s="19">
        <f t="shared" si="1"/>
        <v>76.5217182838213</v>
      </c>
    </row>
    <row r="75" spans="1:7" ht="25.5">
      <c r="A75" s="15" t="s">
        <v>257</v>
      </c>
      <c r="B75" s="16" t="s">
        <v>147</v>
      </c>
      <c r="C75" s="17">
        <v>5000</v>
      </c>
      <c r="D75" s="17">
        <v>0</v>
      </c>
      <c r="E75" s="18">
        <f t="shared" si="0"/>
        <v>0</v>
      </c>
      <c r="F75" s="17">
        <v>1577.28</v>
      </c>
      <c r="G75" s="19">
        <f t="shared" si="1"/>
        <v>0</v>
      </c>
    </row>
    <row r="76" spans="1:7" ht="25.5">
      <c r="A76" s="15" t="s">
        <v>258</v>
      </c>
      <c r="B76" s="16" t="s">
        <v>148</v>
      </c>
      <c r="C76" s="17">
        <v>13010000</v>
      </c>
      <c r="D76" s="17">
        <v>12508140.84</v>
      </c>
      <c r="E76" s="18">
        <f t="shared" si="0"/>
        <v>96.14251222136818</v>
      </c>
      <c r="F76" s="17">
        <v>12482738.69</v>
      </c>
      <c r="G76" s="19">
        <f t="shared" si="1"/>
        <v>100.20349821165728</v>
      </c>
    </row>
    <row r="77" spans="1:7" ht="15">
      <c r="A77" s="15" t="s">
        <v>259</v>
      </c>
      <c r="B77" s="16" t="s">
        <v>149</v>
      </c>
      <c r="C77" s="17">
        <v>12100000</v>
      </c>
      <c r="D77" s="17">
        <v>11478894.1</v>
      </c>
      <c r="E77" s="18">
        <f aca="true" t="shared" si="2" ref="E77:E145">D77/C77*100</f>
        <v>94.86689338842976</v>
      </c>
      <c r="F77" s="17">
        <v>10932969.4</v>
      </c>
      <c r="G77" s="19">
        <f aca="true" t="shared" si="3" ref="G77:G146">D77/F77*100</f>
        <v>104.99337993207956</v>
      </c>
    </row>
    <row r="78" spans="1:7" ht="25.5">
      <c r="A78" s="15" t="s">
        <v>260</v>
      </c>
      <c r="B78" s="16" t="s">
        <v>150</v>
      </c>
      <c r="C78" s="17">
        <v>12100000</v>
      </c>
      <c r="D78" s="17">
        <v>11478894.1</v>
      </c>
      <c r="E78" s="18">
        <f t="shared" si="2"/>
        <v>94.86689338842976</v>
      </c>
      <c r="F78" s="17">
        <v>10932969.4</v>
      </c>
      <c r="G78" s="19">
        <f t="shared" si="3"/>
        <v>104.99337993207956</v>
      </c>
    </row>
    <row r="79" spans="1:7" ht="38.25">
      <c r="A79" s="15" t="s">
        <v>261</v>
      </c>
      <c r="B79" s="16" t="s">
        <v>151</v>
      </c>
      <c r="C79" s="17">
        <v>12100000</v>
      </c>
      <c r="D79" s="17">
        <v>11478894.1</v>
      </c>
      <c r="E79" s="18">
        <f t="shared" si="2"/>
        <v>94.86689338842976</v>
      </c>
      <c r="F79" s="17">
        <v>10932969.4</v>
      </c>
      <c r="G79" s="19">
        <f t="shared" si="3"/>
        <v>104.99337993207956</v>
      </c>
    </row>
    <row r="80" spans="1:7" ht="15">
      <c r="A80" s="15" t="s">
        <v>262</v>
      </c>
      <c r="B80" s="16" t="s">
        <v>152</v>
      </c>
      <c r="C80" s="17">
        <v>910000</v>
      </c>
      <c r="D80" s="17">
        <v>1029246.74</v>
      </c>
      <c r="E80" s="18">
        <f t="shared" si="2"/>
        <v>113.10403736263737</v>
      </c>
      <c r="F80" s="17">
        <v>1549769.29</v>
      </c>
      <c r="G80" s="19">
        <f t="shared" si="3"/>
        <v>66.41290072279081</v>
      </c>
    </row>
    <row r="81" spans="1:7" ht="39.75" customHeight="1">
      <c r="A81" s="15" t="s">
        <v>342</v>
      </c>
      <c r="B81" s="16" t="s">
        <v>343</v>
      </c>
      <c r="C81" s="17">
        <v>22000</v>
      </c>
      <c r="D81" s="17">
        <v>26887.7</v>
      </c>
      <c r="E81" s="18">
        <f t="shared" si="2"/>
        <v>122.21681818181818</v>
      </c>
      <c r="F81" s="17">
        <v>7973.32</v>
      </c>
      <c r="G81" s="19">
        <f t="shared" si="3"/>
        <v>337.2208816402703</v>
      </c>
    </row>
    <row r="82" spans="1:7" ht="42" customHeight="1">
      <c r="A82" s="15" t="s">
        <v>344</v>
      </c>
      <c r="B82" s="16" t="s">
        <v>345</v>
      </c>
      <c r="C82" s="17">
        <v>22000</v>
      </c>
      <c r="D82" s="17">
        <v>26887.7</v>
      </c>
      <c r="E82" s="18">
        <f t="shared" si="2"/>
        <v>122.21681818181818</v>
      </c>
      <c r="F82" s="17">
        <v>7973.32</v>
      </c>
      <c r="G82" s="19">
        <f t="shared" si="3"/>
        <v>337.2208816402703</v>
      </c>
    </row>
    <row r="83" spans="1:7" ht="25.5">
      <c r="A83" s="15" t="s">
        <v>263</v>
      </c>
      <c r="B83" s="16" t="s">
        <v>153</v>
      </c>
      <c r="C83" s="17">
        <v>888000</v>
      </c>
      <c r="D83" s="17">
        <v>1002359.04</v>
      </c>
      <c r="E83" s="18">
        <f t="shared" si="2"/>
        <v>112.87827027027026</v>
      </c>
      <c r="F83" s="17">
        <v>1541795.97</v>
      </c>
      <c r="G83" s="19">
        <f t="shared" si="3"/>
        <v>65.01243092495565</v>
      </c>
    </row>
    <row r="84" spans="1:7" ht="25.5">
      <c r="A84" s="15" t="s">
        <v>264</v>
      </c>
      <c r="B84" s="16" t="s">
        <v>154</v>
      </c>
      <c r="C84" s="17">
        <v>888000</v>
      </c>
      <c r="D84" s="17">
        <v>1002359.04</v>
      </c>
      <c r="E84" s="18"/>
      <c r="F84" s="17">
        <v>1541795.97</v>
      </c>
      <c r="G84" s="19">
        <f t="shared" si="3"/>
        <v>65.01243092495565</v>
      </c>
    </row>
    <row r="85" spans="1:7" ht="25.5">
      <c r="A85" s="15" t="s">
        <v>265</v>
      </c>
      <c r="B85" s="16" t="s">
        <v>155</v>
      </c>
      <c r="C85" s="17">
        <v>6583200</v>
      </c>
      <c r="D85" s="17">
        <v>7048521.84</v>
      </c>
      <c r="E85" s="18">
        <f t="shared" si="2"/>
        <v>107.06832300401021</v>
      </c>
      <c r="F85" s="17">
        <v>6958004.51</v>
      </c>
      <c r="G85" s="19">
        <f t="shared" si="3"/>
        <v>101.30090933212115</v>
      </c>
    </row>
    <row r="86" spans="1:7" ht="38.25">
      <c r="A86" s="15" t="s">
        <v>266</v>
      </c>
      <c r="B86" s="16" t="s">
        <v>156</v>
      </c>
      <c r="C86" s="17">
        <v>4567500</v>
      </c>
      <c r="D86" s="17">
        <v>4990033.41</v>
      </c>
      <c r="E86" s="18">
        <f t="shared" si="2"/>
        <v>109.25086830870279</v>
      </c>
      <c r="F86" s="17">
        <v>6476037.02</v>
      </c>
      <c r="G86" s="19">
        <f t="shared" si="3"/>
        <v>77.05381230201802</v>
      </c>
    </row>
    <row r="87" spans="1:7" ht="38.25">
      <c r="A87" s="15" t="s">
        <v>267</v>
      </c>
      <c r="B87" s="16" t="s">
        <v>157</v>
      </c>
      <c r="C87" s="17">
        <v>4092500</v>
      </c>
      <c r="D87" s="17">
        <v>4505306.66</v>
      </c>
      <c r="E87" s="18">
        <f t="shared" si="2"/>
        <v>110.0869067806964</v>
      </c>
      <c r="F87" s="17">
        <v>1521694.45</v>
      </c>
      <c r="G87" s="19">
        <f t="shared" si="3"/>
        <v>296.0717021738497</v>
      </c>
    </row>
    <row r="88" spans="1:7" ht="51">
      <c r="A88" s="15" t="s">
        <v>268</v>
      </c>
      <c r="B88" s="16" t="s">
        <v>158</v>
      </c>
      <c r="C88" s="17">
        <v>4092500</v>
      </c>
      <c r="D88" s="17">
        <v>4505306.66</v>
      </c>
      <c r="E88" s="18">
        <f t="shared" si="2"/>
        <v>110.0869067806964</v>
      </c>
      <c r="F88" s="17">
        <v>1521694.45</v>
      </c>
      <c r="G88" s="19">
        <f t="shared" si="3"/>
        <v>296.0717021738497</v>
      </c>
    </row>
    <row r="89" spans="1:7" ht="51">
      <c r="A89" s="15" t="s">
        <v>269</v>
      </c>
      <c r="B89" s="16" t="s">
        <v>159</v>
      </c>
      <c r="C89" s="17">
        <v>475000</v>
      </c>
      <c r="D89" s="17">
        <v>484726.75</v>
      </c>
      <c r="E89" s="18">
        <f t="shared" si="2"/>
        <v>102.04773684210527</v>
      </c>
      <c r="F89" s="17">
        <v>4954342.57</v>
      </c>
      <c r="G89" s="19">
        <f t="shared" si="3"/>
        <v>9.783876329730665</v>
      </c>
    </row>
    <row r="90" spans="1:7" ht="69" customHeight="1">
      <c r="A90" s="15" t="s">
        <v>270</v>
      </c>
      <c r="B90" s="16" t="s">
        <v>346</v>
      </c>
      <c r="C90" s="17">
        <v>475000</v>
      </c>
      <c r="D90" s="17">
        <v>484726.75</v>
      </c>
      <c r="E90" s="18">
        <f t="shared" si="2"/>
        <v>102.04773684210527</v>
      </c>
      <c r="F90" s="17">
        <v>4954342.57</v>
      </c>
      <c r="G90" s="19">
        <f t="shared" si="3"/>
        <v>9.783876329730665</v>
      </c>
    </row>
    <row r="91" spans="1:7" ht="76.5">
      <c r="A91" s="15" t="s">
        <v>271</v>
      </c>
      <c r="B91" s="16" t="s">
        <v>160</v>
      </c>
      <c r="C91" s="17">
        <v>232500</v>
      </c>
      <c r="D91" s="17">
        <v>275288.43</v>
      </c>
      <c r="E91" s="18">
        <f t="shared" si="2"/>
        <v>118.4036258064516</v>
      </c>
      <c r="F91" s="17">
        <v>481967.49</v>
      </c>
      <c r="G91" s="19">
        <f t="shared" si="3"/>
        <v>57.11763463548133</v>
      </c>
    </row>
    <row r="92" spans="1:7" ht="76.5">
      <c r="A92" s="15" t="s">
        <v>272</v>
      </c>
      <c r="B92" s="16" t="s">
        <v>161</v>
      </c>
      <c r="C92" s="17">
        <v>232500</v>
      </c>
      <c r="D92" s="17">
        <v>275288.43</v>
      </c>
      <c r="E92" s="18">
        <f t="shared" si="2"/>
        <v>118.4036258064516</v>
      </c>
      <c r="F92" s="17">
        <v>481967.49</v>
      </c>
      <c r="G92" s="19">
        <f t="shared" si="3"/>
        <v>57.11763463548133</v>
      </c>
    </row>
    <row r="93" spans="1:7" ht="102">
      <c r="A93" s="15" t="s">
        <v>273</v>
      </c>
      <c r="B93" s="16" t="s">
        <v>162</v>
      </c>
      <c r="C93" s="17">
        <v>232500</v>
      </c>
      <c r="D93" s="17">
        <v>275288.43</v>
      </c>
      <c r="E93" s="18">
        <f t="shared" si="2"/>
        <v>118.4036258064516</v>
      </c>
      <c r="F93" s="17">
        <v>481967.49</v>
      </c>
      <c r="G93" s="19">
        <f t="shared" si="3"/>
        <v>57.11763463548133</v>
      </c>
    </row>
    <row r="94" spans="1:7" ht="38.25">
      <c r="A94" s="15" t="s">
        <v>274</v>
      </c>
      <c r="B94" s="16" t="s">
        <v>163</v>
      </c>
      <c r="C94" s="17">
        <v>1783200</v>
      </c>
      <c r="D94" s="17">
        <v>1783200</v>
      </c>
      <c r="E94" s="18">
        <f t="shared" si="2"/>
        <v>100</v>
      </c>
      <c r="F94" s="17">
        <v>0</v>
      </c>
      <c r="G94" s="19" t="e">
        <f t="shared" si="3"/>
        <v>#DIV/0!</v>
      </c>
    </row>
    <row r="95" spans="1:7" ht="51">
      <c r="A95" s="15" t="s">
        <v>275</v>
      </c>
      <c r="B95" s="16" t="s">
        <v>164</v>
      </c>
      <c r="C95" s="17">
        <v>1783200</v>
      </c>
      <c r="D95" s="17">
        <v>1783200</v>
      </c>
      <c r="E95" s="18">
        <f t="shared" si="2"/>
        <v>100</v>
      </c>
      <c r="F95" s="17">
        <v>0</v>
      </c>
      <c r="G95" s="19" t="e">
        <f t="shared" si="3"/>
        <v>#DIV/0!</v>
      </c>
    </row>
    <row r="96" spans="1:7" ht="15">
      <c r="A96" s="15" t="s">
        <v>276</v>
      </c>
      <c r="B96" s="16" t="s">
        <v>165</v>
      </c>
      <c r="C96" s="17">
        <v>2350000</v>
      </c>
      <c r="D96" s="17">
        <v>2250311.03</v>
      </c>
      <c r="E96" s="18">
        <f t="shared" si="2"/>
        <v>95.75791617021275</v>
      </c>
      <c r="F96" s="17">
        <v>6398968.44</v>
      </c>
      <c r="G96" s="19">
        <f t="shared" si="3"/>
        <v>35.16677806899763</v>
      </c>
    </row>
    <row r="97" spans="1:7" ht="38.25">
      <c r="A97" s="15" t="s">
        <v>277</v>
      </c>
      <c r="B97" s="16" t="s">
        <v>166</v>
      </c>
      <c r="C97" s="17">
        <v>1150000</v>
      </c>
      <c r="D97" s="17">
        <v>517264.56</v>
      </c>
      <c r="E97" s="18">
        <f t="shared" si="2"/>
        <v>44.97952695652174</v>
      </c>
      <c r="F97" s="17">
        <v>1182399.73</v>
      </c>
      <c r="G97" s="19">
        <f t="shared" si="3"/>
        <v>43.74701269595182</v>
      </c>
    </row>
    <row r="98" spans="1:7" ht="63.75">
      <c r="A98" s="15" t="s">
        <v>278</v>
      </c>
      <c r="B98" s="16" t="s">
        <v>167</v>
      </c>
      <c r="C98" s="17">
        <v>150000</v>
      </c>
      <c r="D98" s="17">
        <v>12464.79</v>
      </c>
      <c r="E98" s="18">
        <f t="shared" si="2"/>
        <v>8.30986</v>
      </c>
      <c r="F98" s="17">
        <v>69281.29</v>
      </c>
      <c r="G98" s="19">
        <f t="shared" si="3"/>
        <v>17.991567420294864</v>
      </c>
    </row>
    <row r="99" spans="1:7" ht="89.25">
      <c r="A99" s="15" t="s">
        <v>279</v>
      </c>
      <c r="B99" s="16" t="s">
        <v>168</v>
      </c>
      <c r="C99" s="17">
        <v>150000</v>
      </c>
      <c r="D99" s="17">
        <v>12464.79</v>
      </c>
      <c r="E99" s="18">
        <f t="shared" si="2"/>
        <v>8.30986</v>
      </c>
      <c r="F99" s="17">
        <v>69281.29</v>
      </c>
      <c r="G99" s="19">
        <f t="shared" si="3"/>
        <v>17.991567420294864</v>
      </c>
    </row>
    <row r="100" spans="1:7" ht="89.25">
      <c r="A100" s="15" t="s">
        <v>280</v>
      </c>
      <c r="B100" s="16" t="s">
        <v>169</v>
      </c>
      <c r="C100" s="17">
        <v>0</v>
      </c>
      <c r="D100" s="17">
        <v>44116.82</v>
      </c>
      <c r="E100" s="18" t="e">
        <f t="shared" si="2"/>
        <v>#DIV/0!</v>
      </c>
      <c r="F100" s="17">
        <v>11216.41</v>
      </c>
      <c r="G100" s="19">
        <f t="shared" si="3"/>
        <v>393.32388883787235</v>
      </c>
    </row>
    <row r="101" spans="1:7" ht="114.75">
      <c r="A101" s="15" t="s">
        <v>281</v>
      </c>
      <c r="B101" s="16" t="s">
        <v>170</v>
      </c>
      <c r="C101" s="17">
        <v>0</v>
      </c>
      <c r="D101" s="17">
        <v>44116.82</v>
      </c>
      <c r="E101" s="18" t="e">
        <f t="shared" si="2"/>
        <v>#DIV/0!</v>
      </c>
      <c r="F101" s="17">
        <v>11216.41</v>
      </c>
      <c r="G101" s="19">
        <f t="shared" si="3"/>
        <v>393.32388883787235</v>
      </c>
    </row>
    <row r="102" spans="1:7" ht="65.25" customHeight="1">
      <c r="A102" s="15" t="s">
        <v>311</v>
      </c>
      <c r="B102" s="16" t="s">
        <v>312</v>
      </c>
      <c r="C102" s="17">
        <v>0</v>
      </c>
      <c r="D102" s="17">
        <v>853.18</v>
      </c>
      <c r="E102" s="18" t="e">
        <f t="shared" si="2"/>
        <v>#DIV/0!</v>
      </c>
      <c r="F102" s="17">
        <v>698</v>
      </c>
      <c r="G102" s="19">
        <f t="shared" si="3"/>
        <v>122.23209169054441</v>
      </c>
    </row>
    <row r="103" spans="1:7" ht="90" customHeight="1">
      <c r="A103" s="15" t="s">
        <v>348</v>
      </c>
      <c r="B103" s="16" t="s">
        <v>347</v>
      </c>
      <c r="C103" s="17">
        <v>0</v>
      </c>
      <c r="D103" s="17">
        <v>853.18</v>
      </c>
      <c r="E103" s="18" t="e">
        <f t="shared" si="2"/>
        <v>#DIV/0!</v>
      </c>
      <c r="F103" s="17">
        <v>698</v>
      </c>
      <c r="G103" s="19">
        <v>0</v>
      </c>
    </row>
    <row r="104" spans="1:7" ht="84.75" customHeight="1">
      <c r="A104" s="15" t="s">
        <v>282</v>
      </c>
      <c r="B104" s="16" t="s">
        <v>171</v>
      </c>
      <c r="C104" s="17">
        <v>400000</v>
      </c>
      <c r="D104" s="17">
        <v>56033.12</v>
      </c>
      <c r="E104" s="18">
        <f t="shared" si="2"/>
        <v>14.008280000000001</v>
      </c>
      <c r="F104" s="17">
        <v>728984.85</v>
      </c>
      <c r="G104" s="19">
        <f t="shared" si="3"/>
        <v>7.686458778944447</v>
      </c>
    </row>
    <row r="105" spans="1:7" ht="102">
      <c r="A105" s="15" t="s">
        <v>283</v>
      </c>
      <c r="B105" s="16" t="s">
        <v>172</v>
      </c>
      <c r="C105" s="17">
        <v>400000</v>
      </c>
      <c r="D105" s="17">
        <v>56033.12</v>
      </c>
      <c r="E105" s="18">
        <f t="shared" si="2"/>
        <v>14.008280000000001</v>
      </c>
      <c r="F105" s="17">
        <v>728984.85</v>
      </c>
      <c r="G105" s="19">
        <f t="shared" si="3"/>
        <v>7.686458778944447</v>
      </c>
    </row>
    <row r="106" spans="1:7" ht="72" customHeight="1">
      <c r="A106" s="15" t="s">
        <v>359</v>
      </c>
      <c r="B106" s="16" t="s">
        <v>363</v>
      </c>
      <c r="C106" s="17">
        <v>0</v>
      </c>
      <c r="D106" s="17">
        <v>1500</v>
      </c>
      <c r="E106" s="18" t="e">
        <f t="shared" si="2"/>
        <v>#DIV/0!</v>
      </c>
      <c r="F106" s="17">
        <v>0</v>
      </c>
      <c r="G106" s="19" t="e">
        <f t="shared" si="3"/>
        <v>#DIV/0!</v>
      </c>
    </row>
    <row r="107" spans="1:7" ht="102">
      <c r="A107" s="15" t="s">
        <v>370</v>
      </c>
      <c r="B107" s="16" t="s">
        <v>364</v>
      </c>
      <c r="C107" s="17">
        <v>0</v>
      </c>
      <c r="D107" s="17">
        <v>1500</v>
      </c>
      <c r="E107" s="18"/>
      <c r="F107" s="17">
        <v>0</v>
      </c>
      <c r="G107" s="19" t="e">
        <f t="shared" si="3"/>
        <v>#DIV/0!</v>
      </c>
    </row>
    <row r="108" spans="1:7" ht="67.5" customHeight="1">
      <c r="A108" s="15" t="s">
        <v>349</v>
      </c>
      <c r="B108" s="16" t="s">
        <v>350</v>
      </c>
      <c r="C108" s="17">
        <v>0</v>
      </c>
      <c r="D108" s="17">
        <v>6808.1</v>
      </c>
      <c r="E108" s="18" t="e">
        <f t="shared" si="2"/>
        <v>#DIV/0!</v>
      </c>
      <c r="F108" s="17">
        <v>0</v>
      </c>
      <c r="G108" s="19" t="e">
        <f t="shared" si="3"/>
        <v>#DIV/0!</v>
      </c>
    </row>
    <row r="109" spans="1:7" ht="93.75" customHeight="1">
      <c r="A109" s="15" t="s">
        <v>351</v>
      </c>
      <c r="B109" s="16" t="s">
        <v>352</v>
      </c>
      <c r="C109" s="17">
        <v>0</v>
      </c>
      <c r="D109" s="17">
        <v>6808.1</v>
      </c>
      <c r="E109" s="18" t="e">
        <f t="shared" si="2"/>
        <v>#DIV/0!</v>
      </c>
      <c r="F109" s="17">
        <v>0</v>
      </c>
      <c r="G109" s="19" t="e">
        <f t="shared" si="3"/>
        <v>#DIV/0!</v>
      </c>
    </row>
    <row r="110" spans="1:7" ht="68.25" customHeight="1">
      <c r="A110" s="15" t="s">
        <v>284</v>
      </c>
      <c r="B110" s="16" t="s">
        <v>353</v>
      </c>
      <c r="C110" s="17">
        <v>50000</v>
      </c>
      <c r="D110" s="17">
        <v>0</v>
      </c>
      <c r="E110" s="18">
        <f t="shared" si="2"/>
        <v>0</v>
      </c>
      <c r="F110" s="17">
        <v>0</v>
      </c>
      <c r="G110" s="19" t="e">
        <f t="shared" si="3"/>
        <v>#DIV/0!</v>
      </c>
    </row>
    <row r="111" spans="1:7" ht="96" customHeight="1">
      <c r="A111" s="15" t="s">
        <v>285</v>
      </c>
      <c r="B111" s="16" t="s">
        <v>354</v>
      </c>
      <c r="C111" s="17">
        <v>50000</v>
      </c>
      <c r="D111" s="17">
        <v>0</v>
      </c>
      <c r="E111" s="18">
        <f t="shared" si="2"/>
        <v>0</v>
      </c>
      <c r="F111" s="17">
        <v>0</v>
      </c>
      <c r="G111" s="19" t="e">
        <f t="shared" si="3"/>
        <v>#DIV/0!</v>
      </c>
    </row>
    <row r="112" spans="1:7" ht="96" customHeight="1">
      <c r="A112" s="15" t="s">
        <v>373</v>
      </c>
      <c r="B112" s="16" t="s">
        <v>375</v>
      </c>
      <c r="C112" s="17">
        <v>0</v>
      </c>
      <c r="D112" s="17">
        <v>250</v>
      </c>
      <c r="E112" s="18" t="e">
        <f t="shared" si="2"/>
        <v>#DIV/0!</v>
      </c>
      <c r="F112" s="17">
        <v>3000</v>
      </c>
      <c r="G112" s="19">
        <f t="shared" si="3"/>
        <v>8.333333333333332</v>
      </c>
    </row>
    <row r="113" spans="1:7" ht="108" customHeight="1">
      <c r="A113" s="15" t="s">
        <v>374</v>
      </c>
      <c r="B113" s="16" t="s">
        <v>376</v>
      </c>
      <c r="C113" s="17">
        <v>0</v>
      </c>
      <c r="D113" s="17">
        <v>250</v>
      </c>
      <c r="E113" s="18" t="e">
        <f t="shared" si="2"/>
        <v>#DIV/0!</v>
      </c>
      <c r="F113" s="17">
        <v>3000</v>
      </c>
      <c r="G113" s="19">
        <f t="shared" si="3"/>
        <v>8.333333333333332</v>
      </c>
    </row>
    <row r="114" spans="1:7" ht="76.5">
      <c r="A114" s="15" t="s">
        <v>286</v>
      </c>
      <c r="B114" s="16" t="s">
        <v>173</v>
      </c>
      <c r="C114" s="17">
        <v>0</v>
      </c>
      <c r="D114" s="17">
        <v>1550</v>
      </c>
      <c r="E114" s="18" t="e">
        <f t="shared" si="2"/>
        <v>#DIV/0!</v>
      </c>
      <c r="F114" s="17">
        <v>2295.66</v>
      </c>
      <c r="G114" s="19">
        <f t="shared" si="3"/>
        <v>67.51870921652161</v>
      </c>
    </row>
    <row r="115" spans="1:7" ht="127.5">
      <c r="A115" s="15" t="s">
        <v>287</v>
      </c>
      <c r="B115" s="16" t="s">
        <v>174</v>
      </c>
      <c r="C115" s="17">
        <v>0</v>
      </c>
      <c r="D115" s="17">
        <v>1550</v>
      </c>
      <c r="E115" s="18" t="e">
        <f t="shared" si="2"/>
        <v>#DIV/0!</v>
      </c>
      <c r="F115" s="17">
        <v>2295.66</v>
      </c>
      <c r="G115" s="19">
        <f t="shared" si="3"/>
        <v>67.51870921652161</v>
      </c>
    </row>
    <row r="116" spans="1:7" ht="76.5">
      <c r="A116" s="15" t="s">
        <v>288</v>
      </c>
      <c r="B116" s="16" t="s">
        <v>175</v>
      </c>
      <c r="C116" s="17">
        <v>0</v>
      </c>
      <c r="D116" s="17">
        <v>3043.84</v>
      </c>
      <c r="E116" s="18" t="e">
        <f t="shared" si="2"/>
        <v>#DIV/0!</v>
      </c>
      <c r="F116" s="17">
        <v>6386.36</v>
      </c>
      <c r="G116" s="19">
        <f t="shared" si="3"/>
        <v>47.66157873968896</v>
      </c>
    </row>
    <row r="117" spans="1:7" ht="102">
      <c r="A117" s="15" t="s">
        <v>289</v>
      </c>
      <c r="B117" s="16" t="s">
        <v>176</v>
      </c>
      <c r="C117" s="17">
        <v>0</v>
      </c>
      <c r="D117" s="17">
        <v>3043.84</v>
      </c>
      <c r="E117" s="18" t="e">
        <f t="shared" si="2"/>
        <v>#DIV/0!</v>
      </c>
      <c r="F117" s="17">
        <v>6386.36</v>
      </c>
      <c r="G117" s="19">
        <f t="shared" si="3"/>
        <v>47.66157873968896</v>
      </c>
    </row>
    <row r="118" spans="1:7" ht="63.75">
      <c r="A118" s="15" t="s">
        <v>290</v>
      </c>
      <c r="B118" s="16" t="s">
        <v>177</v>
      </c>
      <c r="C118" s="17">
        <v>30000</v>
      </c>
      <c r="D118" s="17">
        <v>-1689</v>
      </c>
      <c r="E118" s="18">
        <f t="shared" si="2"/>
        <v>-5.63</v>
      </c>
      <c r="F118" s="17">
        <v>7815.21</v>
      </c>
      <c r="G118" s="19">
        <f t="shared" si="3"/>
        <v>-21.611703332348075</v>
      </c>
    </row>
    <row r="119" spans="1:7" ht="89.25">
      <c r="A119" s="15" t="s">
        <v>291</v>
      </c>
      <c r="B119" s="16" t="s">
        <v>178</v>
      </c>
      <c r="C119" s="17">
        <v>30000</v>
      </c>
      <c r="D119" s="17">
        <v>-1689</v>
      </c>
      <c r="E119" s="18">
        <f t="shared" si="2"/>
        <v>-5.63</v>
      </c>
      <c r="F119" s="17">
        <v>7815.21</v>
      </c>
      <c r="G119" s="19">
        <f t="shared" si="3"/>
        <v>-21.611703332348075</v>
      </c>
    </row>
    <row r="120" spans="1:7" ht="76.5">
      <c r="A120" s="15" t="s">
        <v>292</v>
      </c>
      <c r="B120" s="16" t="s">
        <v>179</v>
      </c>
      <c r="C120" s="17">
        <v>520000</v>
      </c>
      <c r="D120" s="17">
        <v>392333.71</v>
      </c>
      <c r="E120" s="18">
        <f t="shared" si="2"/>
        <v>75.44879038461539</v>
      </c>
      <c r="F120" s="17">
        <v>352721.95</v>
      </c>
      <c r="G120" s="19">
        <f t="shared" si="3"/>
        <v>111.23030761198729</v>
      </c>
    </row>
    <row r="121" spans="1:7" ht="102">
      <c r="A121" s="15" t="s">
        <v>293</v>
      </c>
      <c r="B121" s="16" t="s">
        <v>180</v>
      </c>
      <c r="C121" s="17">
        <v>520000</v>
      </c>
      <c r="D121" s="17">
        <v>392333.71</v>
      </c>
      <c r="E121" s="18">
        <f t="shared" si="2"/>
        <v>75.44879038461539</v>
      </c>
      <c r="F121" s="17">
        <v>352721.95</v>
      </c>
      <c r="G121" s="19">
        <f t="shared" si="3"/>
        <v>111.23030761198729</v>
      </c>
    </row>
    <row r="122" spans="1:7" ht="38.25">
      <c r="A122" s="15" t="s">
        <v>294</v>
      </c>
      <c r="B122" s="16" t="s">
        <v>181</v>
      </c>
      <c r="C122" s="17">
        <v>150000</v>
      </c>
      <c r="D122" s="17">
        <v>118809.01</v>
      </c>
      <c r="E122" s="18">
        <f t="shared" si="2"/>
        <v>79.20600666666667</v>
      </c>
      <c r="F122" s="17">
        <v>162675.45</v>
      </c>
      <c r="G122" s="19">
        <f t="shared" si="3"/>
        <v>73.03438226235119</v>
      </c>
    </row>
    <row r="123" spans="1:7" ht="51">
      <c r="A123" s="15" t="s">
        <v>295</v>
      </c>
      <c r="B123" s="16" t="s">
        <v>182</v>
      </c>
      <c r="C123" s="17">
        <v>150000</v>
      </c>
      <c r="D123" s="17">
        <v>118809.01</v>
      </c>
      <c r="E123" s="18">
        <f t="shared" si="2"/>
        <v>79.20600666666667</v>
      </c>
      <c r="F123" s="17">
        <v>162675.45</v>
      </c>
      <c r="G123" s="19">
        <f t="shared" si="3"/>
        <v>73.03438226235119</v>
      </c>
    </row>
    <row r="124" spans="1:7" ht="114.75">
      <c r="A124" s="15" t="s">
        <v>296</v>
      </c>
      <c r="B124" s="16" t="s">
        <v>183</v>
      </c>
      <c r="C124" s="17">
        <v>700000</v>
      </c>
      <c r="D124" s="17">
        <v>1253117.73</v>
      </c>
      <c r="E124" s="18">
        <f t="shared" si="2"/>
        <v>179.01681857142856</v>
      </c>
      <c r="F124" s="17">
        <v>4678624.29</v>
      </c>
      <c r="G124" s="19">
        <f t="shared" si="3"/>
        <v>26.783893134535063</v>
      </c>
    </row>
    <row r="125" spans="1:7" ht="63.75">
      <c r="A125" s="15" t="s">
        <v>297</v>
      </c>
      <c r="B125" s="16" t="s">
        <v>184</v>
      </c>
      <c r="C125" s="17">
        <v>610000</v>
      </c>
      <c r="D125" s="17">
        <v>1139084.78</v>
      </c>
      <c r="E125" s="18">
        <f t="shared" si="2"/>
        <v>186.73520983606556</v>
      </c>
      <c r="F125" s="17">
        <v>4594832.93</v>
      </c>
      <c r="G125" s="19">
        <f t="shared" si="3"/>
        <v>24.790559251084677</v>
      </c>
    </row>
    <row r="126" spans="1:7" ht="76.5">
      <c r="A126" s="15" t="s">
        <v>298</v>
      </c>
      <c r="B126" s="16" t="s">
        <v>185</v>
      </c>
      <c r="C126" s="17">
        <v>610000</v>
      </c>
      <c r="D126" s="17">
        <v>1139084.78</v>
      </c>
      <c r="E126" s="18">
        <f t="shared" si="2"/>
        <v>186.73520983606556</v>
      </c>
      <c r="F126" s="17">
        <v>4594832.93</v>
      </c>
      <c r="G126" s="19">
        <f t="shared" si="3"/>
        <v>24.790559251084677</v>
      </c>
    </row>
    <row r="127" spans="1:7" ht="89.25">
      <c r="A127" s="15" t="s">
        <v>299</v>
      </c>
      <c r="B127" s="16" t="s">
        <v>186</v>
      </c>
      <c r="C127" s="17">
        <v>90000</v>
      </c>
      <c r="D127" s="17">
        <v>114032.95</v>
      </c>
      <c r="E127" s="18">
        <f t="shared" si="2"/>
        <v>126.70327777777777</v>
      </c>
      <c r="F127" s="17">
        <v>83791.36</v>
      </c>
      <c r="G127" s="19">
        <f t="shared" si="3"/>
        <v>136.09153736136994</v>
      </c>
    </row>
    <row r="128" spans="1:7" ht="76.5">
      <c r="A128" s="15" t="s">
        <v>300</v>
      </c>
      <c r="B128" s="16" t="s">
        <v>187</v>
      </c>
      <c r="C128" s="17">
        <v>90000</v>
      </c>
      <c r="D128" s="17">
        <v>114032.95</v>
      </c>
      <c r="E128" s="18">
        <f t="shared" si="2"/>
        <v>126.70327777777777</v>
      </c>
      <c r="F128" s="17">
        <v>83791.36</v>
      </c>
      <c r="G128" s="19">
        <f t="shared" si="3"/>
        <v>136.09153736136994</v>
      </c>
    </row>
    <row r="129" spans="1:7" ht="25.5">
      <c r="A129" s="15" t="s">
        <v>301</v>
      </c>
      <c r="B129" s="16" t="s">
        <v>188</v>
      </c>
      <c r="C129" s="17">
        <v>200000</v>
      </c>
      <c r="D129" s="17">
        <v>229831.73</v>
      </c>
      <c r="E129" s="18">
        <f t="shared" si="2"/>
        <v>114.915865</v>
      </c>
      <c r="F129" s="17">
        <v>135291.97</v>
      </c>
      <c r="G129" s="19">
        <f t="shared" si="3"/>
        <v>169.87832315546888</v>
      </c>
    </row>
    <row r="130" spans="1:7" ht="102">
      <c r="A130" s="15" t="s">
        <v>302</v>
      </c>
      <c r="B130" s="16" t="s">
        <v>189</v>
      </c>
      <c r="C130" s="17">
        <v>200000</v>
      </c>
      <c r="D130" s="17">
        <v>227794.43</v>
      </c>
      <c r="E130" s="18">
        <f t="shared" si="2"/>
        <v>113.897215</v>
      </c>
      <c r="F130" s="17">
        <v>136602.18</v>
      </c>
      <c r="G130" s="19">
        <f t="shared" si="3"/>
        <v>166.7575363731384</v>
      </c>
    </row>
    <row r="131" spans="1:7" ht="76.5">
      <c r="A131" s="15" t="s">
        <v>303</v>
      </c>
      <c r="B131" s="16" t="s">
        <v>190</v>
      </c>
      <c r="C131" s="17">
        <v>200000</v>
      </c>
      <c r="D131" s="17">
        <v>227794.43</v>
      </c>
      <c r="E131" s="18">
        <f t="shared" si="2"/>
        <v>113.897215</v>
      </c>
      <c r="F131" s="17">
        <v>136602.18</v>
      </c>
      <c r="G131" s="19">
        <f t="shared" si="3"/>
        <v>166.7575363731384</v>
      </c>
    </row>
    <row r="132" spans="1:7" ht="76.5">
      <c r="A132" s="15" t="s">
        <v>304</v>
      </c>
      <c r="B132" s="16" t="s">
        <v>191</v>
      </c>
      <c r="C132" s="17">
        <v>0</v>
      </c>
      <c r="D132" s="17">
        <v>2037.3</v>
      </c>
      <c r="E132" s="18" t="e">
        <f t="shared" si="2"/>
        <v>#DIV/0!</v>
      </c>
      <c r="F132" s="17">
        <v>-1310.21</v>
      </c>
      <c r="G132" s="19">
        <f t="shared" si="3"/>
        <v>-155.49415742514557</v>
      </c>
    </row>
    <row r="133" spans="1:7" ht="76.5">
      <c r="A133" s="15" t="s">
        <v>305</v>
      </c>
      <c r="B133" s="16" t="s">
        <v>192</v>
      </c>
      <c r="C133" s="17">
        <v>0</v>
      </c>
      <c r="D133" s="17">
        <v>1954.65</v>
      </c>
      <c r="E133" s="18" t="e">
        <f t="shared" si="2"/>
        <v>#DIV/0!</v>
      </c>
      <c r="F133" s="17">
        <v>-1410.21</v>
      </c>
      <c r="G133" s="19">
        <f t="shared" si="3"/>
        <v>-138.60701597634394</v>
      </c>
    </row>
    <row r="134" spans="1:7" ht="89.25">
      <c r="A134" s="15" t="s">
        <v>382</v>
      </c>
      <c r="B134" s="16" t="s">
        <v>383</v>
      </c>
      <c r="C134" s="17">
        <v>0</v>
      </c>
      <c r="D134" s="17">
        <v>82.65</v>
      </c>
      <c r="E134" s="18" t="e">
        <f t="shared" si="2"/>
        <v>#DIV/0!</v>
      </c>
      <c r="F134" s="17">
        <v>100</v>
      </c>
      <c r="G134" s="19">
        <f t="shared" si="3"/>
        <v>82.65</v>
      </c>
    </row>
    <row r="135" spans="1:7" ht="25.5">
      <c r="A135" s="15" t="s">
        <v>306</v>
      </c>
      <c r="B135" s="16" t="s">
        <v>384</v>
      </c>
      <c r="C135" s="17">
        <v>150000</v>
      </c>
      <c r="D135" s="17">
        <v>131288</v>
      </c>
      <c r="E135" s="18">
        <f t="shared" si="2"/>
        <v>87.52533333333334</v>
      </c>
      <c r="F135" s="17">
        <v>239977</v>
      </c>
      <c r="G135" s="19">
        <f t="shared" si="3"/>
        <v>54.7085762385562</v>
      </c>
    </row>
    <row r="136" spans="1:7" ht="127.5">
      <c r="A136" s="15" t="s">
        <v>307</v>
      </c>
      <c r="B136" s="16" t="s">
        <v>193</v>
      </c>
      <c r="C136" s="17">
        <v>150000</v>
      </c>
      <c r="D136" s="17">
        <v>131288</v>
      </c>
      <c r="E136" s="18">
        <f t="shared" si="2"/>
        <v>87.52533333333334</v>
      </c>
      <c r="F136" s="17">
        <v>239977</v>
      </c>
      <c r="G136" s="19">
        <f t="shared" si="3"/>
        <v>54.7085762385562</v>
      </c>
    </row>
    <row r="137" spans="1:7" ht="15">
      <c r="A137" s="15" t="s">
        <v>308</v>
      </c>
      <c r="B137" s="16" t="s">
        <v>194</v>
      </c>
      <c r="C137" s="17">
        <v>51149.16</v>
      </c>
      <c r="D137" s="17">
        <v>19271.52</v>
      </c>
      <c r="E137" s="18">
        <f t="shared" si="2"/>
        <v>37.67709968257543</v>
      </c>
      <c r="F137" s="17">
        <v>41313.46</v>
      </c>
      <c r="G137" s="19">
        <f t="shared" si="3"/>
        <v>46.64707337511794</v>
      </c>
    </row>
    <row r="138" spans="1:7" ht="15">
      <c r="A138" s="15" t="s">
        <v>309</v>
      </c>
      <c r="B138" s="16" t="s">
        <v>195</v>
      </c>
      <c r="C138" s="17">
        <v>0</v>
      </c>
      <c r="D138" s="17">
        <v>-31877.64</v>
      </c>
      <c r="E138" s="18" t="e">
        <f t="shared" si="2"/>
        <v>#DIV/0!</v>
      </c>
      <c r="F138" s="17">
        <v>31107.82</v>
      </c>
      <c r="G138" s="19">
        <f t="shared" si="3"/>
        <v>-102.47468321470292</v>
      </c>
    </row>
    <row r="139" spans="1:7" ht="25.5">
      <c r="A139" s="15" t="s">
        <v>310</v>
      </c>
      <c r="B139" s="16" t="s">
        <v>196</v>
      </c>
      <c r="C139" s="17">
        <v>0</v>
      </c>
      <c r="D139" s="17">
        <v>-31877.64</v>
      </c>
      <c r="E139" s="18" t="e">
        <f t="shared" si="2"/>
        <v>#DIV/0!</v>
      </c>
      <c r="F139" s="17">
        <v>31107.82</v>
      </c>
      <c r="G139" s="19">
        <f t="shared" si="3"/>
        <v>-102.47468321470292</v>
      </c>
    </row>
    <row r="140" spans="1:7" ht="15">
      <c r="A140" s="15" t="s">
        <v>355</v>
      </c>
      <c r="B140" s="16" t="s">
        <v>356</v>
      </c>
      <c r="C140" s="17">
        <v>51149.16</v>
      </c>
      <c r="D140" s="17">
        <v>51149.16</v>
      </c>
      <c r="E140" s="18">
        <f t="shared" si="2"/>
        <v>100</v>
      </c>
      <c r="F140" s="17">
        <v>10205.64</v>
      </c>
      <c r="G140" s="19">
        <f t="shared" si="3"/>
        <v>501.1852269921338</v>
      </c>
    </row>
    <row r="141" spans="1:7" ht="27.75" customHeight="1">
      <c r="A141" s="15" t="s">
        <v>357</v>
      </c>
      <c r="B141" s="16" t="s">
        <v>358</v>
      </c>
      <c r="C141" s="17">
        <v>51149.16</v>
      </c>
      <c r="D141" s="17">
        <v>51149.16</v>
      </c>
      <c r="E141" s="18">
        <f t="shared" si="2"/>
        <v>100</v>
      </c>
      <c r="F141" s="17">
        <v>10205.64</v>
      </c>
      <c r="G141" s="19">
        <f t="shared" si="3"/>
        <v>501.1852269921338</v>
      </c>
    </row>
    <row r="142" spans="1:7" ht="15">
      <c r="A142" s="2" t="s">
        <v>385</v>
      </c>
      <c r="B142" s="2" t="s">
        <v>386</v>
      </c>
      <c r="C142" s="3">
        <v>866674279.95</v>
      </c>
      <c r="D142" s="3">
        <v>857992857.55</v>
      </c>
      <c r="E142" s="18">
        <f t="shared" si="2"/>
        <v>98.99830621482145</v>
      </c>
      <c r="F142" s="3">
        <v>1135616106.45</v>
      </c>
      <c r="G142" s="19">
        <f t="shared" si="3"/>
        <v>75.55307226419445</v>
      </c>
    </row>
    <row r="143" spans="1:7" ht="45">
      <c r="A143" s="2" t="s">
        <v>387</v>
      </c>
      <c r="B143" s="2" t="s">
        <v>388</v>
      </c>
      <c r="C143" s="3">
        <v>866084279.95</v>
      </c>
      <c r="D143" s="3">
        <v>857284711.74</v>
      </c>
      <c r="E143" s="18">
        <f t="shared" si="2"/>
        <v>98.98398245832287</v>
      </c>
      <c r="F143" s="3">
        <v>1135151661.19</v>
      </c>
      <c r="G143" s="19">
        <f t="shared" si="3"/>
        <v>75.52160130226942</v>
      </c>
    </row>
    <row r="144" spans="1:7" ht="60">
      <c r="A144" s="2" t="s">
        <v>389</v>
      </c>
      <c r="B144" s="2" t="s">
        <v>390</v>
      </c>
      <c r="C144" s="3">
        <v>81962616</v>
      </c>
      <c r="D144" s="3">
        <v>81962616</v>
      </c>
      <c r="E144" s="18">
        <f t="shared" si="2"/>
        <v>100</v>
      </c>
      <c r="F144" s="3">
        <v>74882261</v>
      </c>
      <c r="G144" s="19">
        <f t="shared" si="3"/>
        <v>109.45531679392</v>
      </c>
    </row>
    <row r="145" spans="1:7" ht="60">
      <c r="A145" s="2" t="s">
        <v>391</v>
      </c>
      <c r="B145" s="2" t="s">
        <v>313</v>
      </c>
      <c r="C145" s="3">
        <v>73189459.52</v>
      </c>
      <c r="D145" s="3">
        <v>73189459.52</v>
      </c>
      <c r="E145" s="18">
        <f t="shared" si="2"/>
        <v>100</v>
      </c>
      <c r="F145" s="3">
        <v>7490530</v>
      </c>
      <c r="G145" s="19">
        <f t="shared" si="3"/>
        <v>977.0932032846808</v>
      </c>
    </row>
    <row r="146" spans="1:7" ht="30">
      <c r="A146" s="2" t="s">
        <v>392</v>
      </c>
      <c r="B146" s="2" t="s">
        <v>393</v>
      </c>
      <c r="C146" s="3">
        <v>0</v>
      </c>
      <c r="D146" s="3">
        <v>1863000</v>
      </c>
      <c r="E146" s="18" t="e">
        <f>D146/C146*100</f>
        <v>#DIV/0!</v>
      </c>
      <c r="F146" s="3">
        <v>48500288.31</v>
      </c>
      <c r="G146" s="19">
        <f t="shared" si="3"/>
        <v>3.841214279165179</v>
      </c>
    </row>
    <row r="147" spans="1:7" ht="45">
      <c r="A147" s="2" t="s">
        <v>394</v>
      </c>
      <c r="B147" s="2" t="s">
        <v>395</v>
      </c>
      <c r="C147" s="3">
        <v>127273076.3</v>
      </c>
      <c r="D147" s="3">
        <v>126205975.44</v>
      </c>
      <c r="E147" s="18">
        <f>D147/C147*100</f>
        <v>99.16156590928573</v>
      </c>
      <c r="F147" s="3">
        <v>428611248.78</v>
      </c>
      <c r="G147" s="19">
        <f aca="true" t="shared" si="4" ref="G147:G174">D147/F147*100</f>
        <v>29.44532505836769</v>
      </c>
    </row>
    <row r="148" spans="1:7" ht="40.5" customHeight="1">
      <c r="A148" s="2" t="s">
        <v>396</v>
      </c>
      <c r="B148" s="2" t="s">
        <v>397</v>
      </c>
      <c r="C148" s="3">
        <v>2395575</v>
      </c>
      <c r="D148" s="3">
        <v>1658475</v>
      </c>
      <c r="E148" s="18">
        <f>D148/C148*100</f>
        <v>69.23076923076923</v>
      </c>
      <c r="F148" s="3">
        <v>5036850</v>
      </c>
      <c r="G148" s="19">
        <f t="shared" si="4"/>
        <v>32.926829268292686</v>
      </c>
    </row>
    <row r="149" spans="1:7" ht="40.5" customHeight="1">
      <c r="A149" s="2" t="s">
        <v>432</v>
      </c>
      <c r="B149" s="2" t="s">
        <v>431</v>
      </c>
      <c r="C149" s="3">
        <v>0</v>
      </c>
      <c r="D149" s="3">
        <v>0</v>
      </c>
      <c r="E149" s="18">
        <v>0</v>
      </c>
      <c r="F149" s="3">
        <v>129139814.96</v>
      </c>
      <c r="G149" s="19">
        <f t="shared" si="4"/>
        <v>0</v>
      </c>
    </row>
    <row r="150" spans="1:7" ht="60">
      <c r="A150" s="2" t="s">
        <v>398</v>
      </c>
      <c r="B150" s="2" t="s">
        <v>399</v>
      </c>
      <c r="C150" s="3">
        <v>16744868.78</v>
      </c>
      <c r="D150" s="3">
        <v>16744868.78</v>
      </c>
      <c r="E150" s="18">
        <f>D150/C150*100</f>
        <v>100</v>
      </c>
      <c r="F150" s="3">
        <v>6768858.34</v>
      </c>
      <c r="G150" s="19">
        <f t="shared" si="4"/>
        <v>247.38099010061424</v>
      </c>
    </row>
    <row r="151" spans="1:7" ht="60">
      <c r="A151" s="2" t="s">
        <v>314</v>
      </c>
      <c r="B151" s="2" t="s">
        <v>315</v>
      </c>
      <c r="C151" s="3">
        <v>42487576.66</v>
      </c>
      <c r="D151" s="3">
        <v>42487575.8</v>
      </c>
      <c r="E151" s="18">
        <f>D151/C151*100</f>
        <v>99.99999797587891</v>
      </c>
      <c r="F151" s="3">
        <v>0</v>
      </c>
      <c r="G151" s="19">
        <v>0</v>
      </c>
    </row>
    <row r="152" spans="1:7" ht="30">
      <c r="A152" s="2" t="s">
        <v>400</v>
      </c>
      <c r="B152" s="2" t="s">
        <v>401</v>
      </c>
      <c r="C152" s="3">
        <v>65645055.86</v>
      </c>
      <c r="D152" s="3">
        <v>65315055.86</v>
      </c>
      <c r="E152" s="18">
        <f>D152/C152*100</f>
        <v>99.49729648992334</v>
      </c>
      <c r="F152" s="3">
        <v>287665725.48</v>
      </c>
      <c r="G152" s="19">
        <f t="shared" si="4"/>
        <v>22.705192198693492</v>
      </c>
    </row>
    <row r="153" spans="1:7" ht="79.5" customHeight="1" hidden="1">
      <c r="A153" s="2" t="s">
        <v>402</v>
      </c>
      <c r="B153" s="2" t="s">
        <v>403</v>
      </c>
      <c r="C153" s="3">
        <v>548615702.13</v>
      </c>
      <c r="D153" s="3">
        <v>543079054.78</v>
      </c>
      <c r="E153" s="18"/>
      <c r="F153" s="3">
        <v>491642899.53</v>
      </c>
      <c r="G153" s="19">
        <f t="shared" si="4"/>
        <v>110.46209663541808</v>
      </c>
    </row>
    <row r="154" spans="1:7" ht="90.75" customHeight="1" hidden="1">
      <c r="A154" s="2" t="s">
        <v>404</v>
      </c>
      <c r="B154" s="2" t="s">
        <v>405</v>
      </c>
      <c r="C154" s="3">
        <v>502541804.47</v>
      </c>
      <c r="D154" s="3">
        <v>500619564.4</v>
      </c>
      <c r="E154" s="18"/>
      <c r="F154" s="3">
        <v>454584335.58</v>
      </c>
      <c r="G154" s="19">
        <f t="shared" si="4"/>
        <v>110.12688410419247</v>
      </c>
    </row>
    <row r="155" spans="1:7" ht="90.75" customHeight="1">
      <c r="A155" s="2" t="s">
        <v>402</v>
      </c>
      <c r="B155" s="2" t="s">
        <v>403</v>
      </c>
      <c r="C155" s="3">
        <v>548615702.13</v>
      </c>
      <c r="D155" s="3">
        <v>543079054.78</v>
      </c>
      <c r="E155" s="18"/>
      <c r="F155" s="3">
        <v>491642899.53</v>
      </c>
      <c r="G155" s="19">
        <f t="shared" si="4"/>
        <v>110.46209663541808</v>
      </c>
    </row>
    <row r="156" spans="1:7" ht="90.75" customHeight="1">
      <c r="A156" s="2" t="s">
        <v>404</v>
      </c>
      <c r="B156" s="2" t="s">
        <v>405</v>
      </c>
      <c r="C156" s="3">
        <v>502541804.47</v>
      </c>
      <c r="D156" s="3">
        <v>500619564.4</v>
      </c>
      <c r="E156" s="18"/>
      <c r="F156" s="3">
        <v>454584335.58</v>
      </c>
      <c r="G156" s="19">
        <f t="shared" si="4"/>
        <v>110.12688410419247</v>
      </c>
    </row>
    <row r="157" spans="1:7" ht="120">
      <c r="A157" s="2" t="s">
        <v>406</v>
      </c>
      <c r="B157" s="2" t="s">
        <v>407</v>
      </c>
      <c r="C157" s="3">
        <v>3498997</v>
      </c>
      <c r="D157" s="3">
        <v>2691536.4</v>
      </c>
      <c r="E157" s="18">
        <f>D157/C157*100</f>
        <v>76.92308395805998</v>
      </c>
      <c r="F157" s="3">
        <v>3432610.63</v>
      </c>
      <c r="G157" s="19">
        <f t="shared" si="4"/>
        <v>78.41076924008709</v>
      </c>
    </row>
    <row r="158" spans="1:7" ht="90">
      <c r="A158" s="2" t="s">
        <v>408</v>
      </c>
      <c r="B158" s="2" t="s">
        <v>409</v>
      </c>
      <c r="C158" s="3">
        <v>21272328</v>
      </c>
      <c r="D158" s="3">
        <v>21272328</v>
      </c>
      <c r="E158" s="18">
        <f>D158/C158*100</f>
        <v>100</v>
      </c>
      <c r="F158" s="3">
        <v>15795150</v>
      </c>
      <c r="G158" s="19">
        <f t="shared" si="4"/>
        <v>134.67632786013428</v>
      </c>
    </row>
    <row r="159" spans="1:7" ht="75">
      <c r="A159" s="2" t="s">
        <v>410</v>
      </c>
      <c r="B159" s="2" t="s">
        <v>411</v>
      </c>
      <c r="C159" s="3">
        <v>862340</v>
      </c>
      <c r="D159" s="3">
        <v>862340</v>
      </c>
      <c r="E159" s="18">
        <f>D159/C159*100</f>
        <v>100</v>
      </c>
      <c r="F159" s="3">
        <v>733588</v>
      </c>
      <c r="G159" s="19">
        <f t="shared" si="4"/>
        <v>117.55099592686904</v>
      </c>
    </row>
    <row r="160" spans="1:7" ht="90">
      <c r="A160" s="2" t="s">
        <v>412</v>
      </c>
      <c r="B160" s="2" t="s">
        <v>413</v>
      </c>
      <c r="C160" s="3">
        <v>4067</v>
      </c>
      <c r="D160" s="3">
        <v>4067</v>
      </c>
      <c r="E160" s="18">
        <f>D160/C160*100</f>
        <v>100</v>
      </c>
      <c r="F160" s="3">
        <v>221777</v>
      </c>
      <c r="G160" s="19">
        <f t="shared" si="4"/>
        <v>1.8338240665172671</v>
      </c>
    </row>
    <row r="161" spans="1:7" ht="105">
      <c r="A161" s="2" t="s">
        <v>414</v>
      </c>
      <c r="B161" s="2" t="s">
        <v>415</v>
      </c>
      <c r="C161" s="3">
        <v>16241886.66</v>
      </c>
      <c r="D161" s="3">
        <v>13706993.61</v>
      </c>
      <c r="E161" s="18">
        <f>D161/C161*100</f>
        <v>84.39286578545794</v>
      </c>
      <c r="F161" s="3">
        <v>12916579.32</v>
      </c>
      <c r="G161" s="19">
        <f t="shared" si="4"/>
        <v>106.11937781991647</v>
      </c>
    </row>
    <row r="162" spans="1:7" ht="45">
      <c r="A162" s="2" t="s">
        <v>416</v>
      </c>
      <c r="B162" s="2" t="s">
        <v>417</v>
      </c>
      <c r="C162" s="3">
        <v>1490622</v>
      </c>
      <c r="D162" s="3">
        <v>1490622</v>
      </c>
      <c r="E162" s="18">
        <f>D162/C162*100</f>
        <v>100</v>
      </c>
      <c r="F162" s="3">
        <v>1509632</v>
      </c>
      <c r="G162" s="19">
        <f t="shared" si="4"/>
        <v>98.74075271324402</v>
      </c>
    </row>
    <row r="163" spans="1:7" ht="45">
      <c r="A163" s="2" t="s">
        <v>418</v>
      </c>
      <c r="B163" s="2" t="s">
        <v>419</v>
      </c>
      <c r="C163" s="3">
        <v>2340748</v>
      </c>
      <c r="D163" s="3">
        <v>2068694.37</v>
      </c>
      <c r="E163" s="18">
        <f>D163/C163*100</f>
        <v>88.37749172486744</v>
      </c>
      <c r="F163" s="3">
        <v>2096028</v>
      </c>
      <c r="G163" s="19">
        <f t="shared" si="4"/>
        <v>98.6959320199921</v>
      </c>
    </row>
    <row r="164" spans="1:7" ht="30">
      <c r="A164" s="2" t="s">
        <v>420</v>
      </c>
      <c r="B164" s="2" t="s">
        <v>421</v>
      </c>
      <c r="C164" s="3">
        <v>362909</v>
      </c>
      <c r="D164" s="3">
        <v>362909</v>
      </c>
      <c r="E164" s="18">
        <f>D164/C164*100</f>
        <v>100</v>
      </c>
      <c r="F164" s="3">
        <v>353199</v>
      </c>
      <c r="G164" s="19">
        <f t="shared" si="4"/>
        <v>102.74915840645076</v>
      </c>
    </row>
    <row r="165" spans="1:7" ht="15">
      <c r="A165" s="2" t="s">
        <v>422</v>
      </c>
      <c r="B165" s="2" t="s">
        <v>423</v>
      </c>
      <c r="C165" s="3">
        <v>35043426</v>
      </c>
      <c r="D165" s="3">
        <v>30984606</v>
      </c>
      <c r="E165" s="18">
        <f>D165/C165*100</f>
        <v>88.4177420324143</v>
      </c>
      <c r="F165" s="3">
        <v>84024433.57</v>
      </c>
      <c r="G165" s="19">
        <f t="shared" si="4"/>
        <v>36.87570946156632</v>
      </c>
    </row>
    <row r="166" spans="1:7" ht="120">
      <c r="A166" s="2" t="s">
        <v>316</v>
      </c>
      <c r="B166" s="2" t="s">
        <v>317</v>
      </c>
      <c r="C166" s="3">
        <v>237995</v>
      </c>
      <c r="D166" s="3">
        <v>237995</v>
      </c>
      <c r="E166" s="18">
        <f>D166/C166*100</f>
        <v>100</v>
      </c>
      <c r="F166" s="3">
        <v>0</v>
      </c>
      <c r="G166" s="19" t="e">
        <f t="shared" si="4"/>
        <v>#DIV/0!</v>
      </c>
    </row>
    <row r="167" spans="1:7" ht="195">
      <c r="A167" s="2" t="s">
        <v>424</v>
      </c>
      <c r="B167" s="2" t="s">
        <v>425</v>
      </c>
      <c r="C167" s="3">
        <v>27612000</v>
      </c>
      <c r="D167" s="3">
        <v>23553180</v>
      </c>
      <c r="E167" s="18">
        <f>D167/C167*100</f>
        <v>85.30052151238591</v>
      </c>
      <c r="F167" s="3">
        <v>24305893.55</v>
      </c>
      <c r="G167" s="19">
        <f t="shared" si="4"/>
        <v>96.9031644590577</v>
      </c>
    </row>
    <row r="168" spans="1:7" ht="45">
      <c r="A168" s="2" t="s">
        <v>426</v>
      </c>
      <c r="B168" s="2" t="s">
        <v>427</v>
      </c>
      <c r="C168" s="3">
        <v>7193431</v>
      </c>
      <c r="D168" s="3">
        <v>7193431</v>
      </c>
      <c r="E168" s="18">
        <f>D168/C168*100</f>
        <v>100</v>
      </c>
      <c r="F168" s="3">
        <v>59718540.02</v>
      </c>
      <c r="G168" s="19">
        <f t="shared" si="4"/>
        <v>12.045557372284868</v>
      </c>
    </row>
    <row r="169" spans="1:7" ht="15">
      <c r="A169" s="2" t="s">
        <v>318</v>
      </c>
      <c r="B169" s="2" t="s">
        <v>319</v>
      </c>
      <c r="C169" s="3">
        <v>590000</v>
      </c>
      <c r="D169" s="3">
        <v>738633.26</v>
      </c>
      <c r="E169" s="18">
        <f>D169/C169*100</f>
        <v>125.1920779661017</v>
      </c>
      <c r="F169" s="3">
        <v>642000</v>
      </c>
      <c r="G169" s="19">
        <f t="shared" si="4"/>
        <v>115.05190965732088</v>
      </c>
    </row>
    <row r="170" spans="1:7" ht="30">
      <c r="A170" s="2" t="s">
        <v>321</v>
      </c>
      <c r="B170" s="2" t="s">
        <v>320</v>
      </c>
      <c r="C170" s="3">
        <v>215000</v>
      </c>
      <c r="D170" s="3">
        <v>164800</v>
      </c>
      <c r="E170" s="18">
        <f>D170/C170*100</f>
        <v>76.65116279069767</v>
      </c>
      <c r="F170" s="3">
        <v>579000</v>
      </c>
      <c r="G170" s="19">
        <f t="shared" si="4"/>
        <v>28.46286701208981</v>
      </c>
    </row>
    <row r="171" spans="1:7" ht="90">
      <c r="A171" s="2" t="s">
        <v>322</v>
      </c>
      <c r="B171" s="2" t="s">
        <v>323</v>
      </c>
      <c r="C171" s="3">
        <v>0</v>
      </c>
      <c r="D171" s="3">
        <v>105402.96</v>
      </c>
      <c r="E171" s="18">
        <v>0</v>
      </c>
      <c r="F171" s="3">
        <v>0</v>
      </c>
      <c r="G171" s="19">
        <v>0</v>
      </c>
    </row>
    <row r="172" spans="1:7" ht="45">
      <c r="A172" s="2" t="s">
        <v>324</v>
      </c>
      <c r="B172" s="2" t="s">
        <v>325</v>
      </c>
      <c r="C172" s="3">
        <v>0</v>
      </c>
      <c r="D172" s="3">
        <v>105402.96</v>
      </c>
      <c r="E172" s="18">
        <v>0</v>
      </c>
      <c r="F172" s="3">
        <v>0</v>
      </c>
      <c r="G172" s="19">
        <v>0</v>
      </c>
    </row>
    <row r="173" spans="1:7" ht="60">
      <c r="A173" s="22" t="s">
        <v>428</v>
      </c>
      <c r="B173" s="22" t="s">
        <v>429</v>
      </c>
      <c r="C173" s="4">
        <v>0</v>
      </c>
      <c r="D173" s="4">
        <v>-135890.41</v>
      </c>
      <c r="E173" s="23">
        <v>0</v>
      </c>
      <c r="F173" s="4">
        <v>-177554.74</v>
      </c>
      <c r="G173" s="24">
        <f t="shared" si="4"/>
        <v>76.53437469481244</v>
      </c>
    </row>
    <row r="174" spans="1:7" ht="75">
      <c r="A174" s="25" t="s">
        <v>430</v>
      </c>
      <c r="B174" s="25" t="s">
        <v>4</v>
      </c>
      <c r="C174" s="6">
        <v>0</v>
      </c>
      <c r="D174" s="6">
        <v>-135890.41</v>
      </c>
      <c r="E174" s="26">
        <v>0</v>
      </c>
      <c r="F174" s="6">
        <v>-177554.74</v>
      </c>
      <c r="G174" s="19">
        <f t="shared" si="4"/>
        <v>76.53437469481244</v>
      </c>
    </row>
    <row r="175" spans="1:7" s="31" customFormat="1" ht="15">
      <c r="A175" s="27"/>
      <c r="B175" s="28"/>
      <c r="C175" s="29"/>
      <c r="D175" s="29"/>
      <c r="E175" s="30"/>
      <c r="F175" s="5"/>
      <c r="G175" s="29"/>
    </row>
    <row r="176" spans="1:7" s="31" customFormat="1" ht="15">
      <c r="A176" s="27"/>
      <c r="B176" s="28"/>
      <c r="C176" s="29"/>
      <c r="D176" s="29"/>
      <c r="E176" s="30"/>
      <c r="F176" s="29"/>
      <c r="G176" s="29"/>
    </row>
    <row r="177" spans="1:7" s="31" customFormat="1" ht="15">
      <c r="A177" s="27"/>
      <c r="B177" s="28"/>
      <c r="C177" s="29"/>
      <c r="D177" s="29"/>
      <c r="E177" s="30"/>
      <c r="F177" s="29"/>
      <c r="G177" s="29"/>
    </row>
    <row r="178" spans="1:7" s="31" customFormat="1" ht="15">
      <c r="A178" s="27"/>
      <c r="B178" s="28"/>
      <c r="C178" s="29"/>
      <c r="D178" s="29"/>
      <c r="E178" s="30"/>
      <c r="F178" s="29"/>
      <c r="G178" s="29"/>
    </row>
    <row r="179" spans="1:7" s="31" customFormat="1" ht="15">
      <c r="A179" s="27"/>
      <c r="B179" s="28"/>
      <c r="C179" s="29"/>
      <c r="D179" s="29"/>
      <c r="E179" s="30"/>
      <c r="F179" s="29"/>
      <c r="G179" s="29"/>
    </row>
    <row r="180" spans="1:7" s="31" customFormat="1" ht="15">
      <c r="A180" s="27"/>
      <c r="B180" s="28"/>
      <c r="C180" s="29"/>
      <c r="D180" s="29"/>
      <c r="E180" s="30"/>
      <c r="F180" s="29"/>
      <c r="G180" s="29"/>
    </row>
    <row r="181" spans="1:7" s="31" customFormat="1" ht="15">
      <c r="A181" s="27"/>
      <c r="B181" s="28"/>
      <c r="C181" s="29"/>
      <c r="D181" s="29"/>
      <c r="E181" s="30"/>
      <c r="F181" s="29"/>
      <c r="G181" s="29"/>
    </row>
    <row r="182" spans="1:7" s="31" customFormat="1" ht="15">
      <c r="A182" s="27"/>
      <c r="B182" s="28"/>
      <c r="C182" s="29"/>
      <c r="D182" s="29"/>
      <c r="E182" s="30"/>
      <c r="F182" s="29"/>
      <c r="G182" s="29"/>
    </row>
    <row r="183" spans="1:7" s="31" customFormat="1" ht="15">
      <c r="A183" s="27"/>
      <c r="B183" s="28"/>
      <c r="C183" s="29"/>
      <c r="D183" s="29"/>
      <c r="E183" s="30"/>
      <c r="F183" s="29"/>
      <c r="G183" s="29"/>
    </row>
    <row r="184" spans="1:7" s="31" customFormat="1" ht="15">
      <c r="A184" s="27"/>
      <c r="B184" s="28"/>
      <c r="C184" s="29"/>
      <c r="D184" s="29"/>
      <c r="E184" s="30"/>
      <c r="F184" s="29"/>
      <c r="G184" s="29"/>
    </row>
    <row r="185" spans="1:7" s="31" customFormat="1" ht="15">
      <c r="A185" s="27"/>
      <c r="B185" s="28"/>
      <c r="C185" s="29"/>
      <c r="D185" s="29"/>
      <c r="E185" s="30"/>
      <c r="F185" s="29"/>
      <c r="G185" s="29"/>
    </row>
    <row r="186" spans="1:7" s="31" customFormat="1" ht="15">
      <c r="A186" s="27"/>
      <c r="B186" s="28"/>
      <c r="C186" s="29"/>
      <c r="D186" s="29"/>
      <c r="E186" s="30"/>
      <c r="F186" s="29"/>
      <c r="G186" s="29"/>
    </row>
    <row r="187" spans="1:7" s="31" customFormat="1" ht="15">
      <c r="A187" s="27"/>
      <c r="B187" s="28"/>
      <c r="C187" s="29"/>
      <c r="D187" s="29"/>
      <c r="E187" s="30"/>
      <c r="F187" s="29"/>
      <c r="G187" s="29"/>
    </row>
    <row r="188" spans="1:7" s="31" customFormat="1" ht="15">
      <c r="A188" s="27"/>
      <c r="B188" s="28"/>
      <c r="C188" s="29"/>
      <c r="D188" s="29"/>
      <c r="E188" s="30"/>
      <c r="F188" s="29"/>
      <c r="G188" s="29"/>
    </row>
    <row r="189" spans="1:7" s="31" customFormat="1" ht="15">
      <c r="A189" s="27"/>
      <c r="B189" s="28"/>
      <c r="C189" s="29"/>
      <c r="D189" s="29"/>
      <c r="E189" s="30"/>
      <c r="F189" s="29"/>
      <c r="G189" s="29"/>
    </row>
    <row r="190" spans="1:7" s="31" customFormat="1" ht="15">
      <c r="A190" s="27"/>
      <c r="B190" s="28"/>
      <c r="C190" s="29"/>
      <c r="D190" s="29"/>
      <c r="E190" s="30"/>
      <c r="F190" s="29"/>
      <c r="G190" s="29"/>
    </row>
    <row r="191" spans="1:7" s="31" customFormat="1" ht="43.5" customHeight="1">
      <c r="A191" s="27"/>
      <c r="B191" s="28"/>
      <c r="C191" s="29"/>
      <c r="D191" s="29"/>
      <c r="E191" s="30"/>
      <c r="F191" s="29"/>
      <c r="G191" s="29"/>
    </row>
    <row r="192" spans="1:7" s="31" customFormat="1" ht="15">
      <c r="A192" s="32"/>
      <c r="B192" s="28"/>
      <c r="C192" s="29"/>
      <c r="D192" s="29"/>
      <c r="E192" s="30"/>
      <c r="F192" s="29"/>
      <c r="G192" s="29"/>
    </row>
    <row r="193" spans="1:7" s="31" customFormat="1" ht="53.25" customHeight="1">
      <c r="A193" s="32"/>
      <c r="B193" s="28"/>
      <c r="C193" s="29"/>
      <c r="D193" s="29"/>
      <c r="E193" s="30"/>
      <c r="F193" s="29"/>
      <c r="G193" s="29"/>
    </row>
    <row r="194" spans="1:7" s="31" customFormat="1" ht="15">
      <c r="A194" s="32"/>
      <c r="B194" s="28"/>
      <c r="C194" s="29"/>
      <c r="D194" s="29"/>
      <c r="E194" s="30"/>
      <c r="F194" s="29"/>
      <c r="G194" s="29"/>
    </row>
    <row r="195" spans="1:7" s="31" customFormat="1" ht="15">
      <c r="A195" s="32"/>
      <c r="B195" s="28"/>
      <c r="C195" s="29"/>
      <c r="D195" s="29"/>
      <c r="E195" s="30"/>
      <c r="F195" s="29"/>
      <c r="G195" s="29"/>
    </row>
    <row r="196" spans="1:7" s="31" customFormat="1" ht="15">
      <c r="A196" s="32"/>
      <c r="B196" s="28"/>
      <c r="C196" s="29"/>
      <c r="D196" s="29"/>
      <c r="E196" s="30"/>
      <c r="F196" s="29"/>
      <c r="G196" s="29"/>
    </row>
    <row r="197" spans="1:7" s="31" customFormat="1" ht="15">
      <c r="A197" s="32"/>
      <c r="B197" s="28"/>
      <c r="C197" s="29"/>
      <c r="D197" s="29"/>
      <c r="E197" s="30"/>
      <c r="F197" s="29"/>
      <c r="G197" s="29"/>
    </row>
    <row r="198" spans="1:7" s="31" customFormat="1" ht="15">
      <c r="A198" s="32"/>
      <c r="B198" s="28"/>
      <c r="C198" s="29"/>
      <c r="D198" s="29"/>
      <c r="E198" s="30"/>
      <c r="F198" s="29"/>
      <c r="G198" s="29"/>
    </row>
    <row r="199" spans="1:7" s="31" customFormat="1" ht="15">
      <c r="A199" s="32"/>
      <c r="B199" s="28"/>
      <c r="C199" s="29"/>
      <c r="D199" s="29"/>
      <c r="E199" s="30"/>
      <c r="F199" s="29"/>
      <c r="G199" s="29"/>
    </row>
    <row r="200" spans="1:7" s="31" customFormat="1" ht="15">
      <c r="A200" s="32"/>
      <c r="B200" s="28"/>
      <c r="C200" s="29"/>
      <c r="D200" s="29"/>
      <c r="E200" s="30"/>
      <c r="F200" s="29"/>
      <c r="G200" s="29"/>
    </row>
    <row r="201" spans="1:7" s="31" customFormat="1" ht="15" hidden="1">
      <c r="A201" s="27"/>
      <c r="B201" s="28"/>
      <c r="C201" s="29"/>
      <c r="D201" s="29"/>
      <c r="E201" s="30"/>
      <c r="F201" s="29"/>
      <c r="G201" s="29"/>
    </row>
    <row r="202" spans="1:7" s="31" customFormat="1" ht="15" hidden="1">
      <c r="A202" s="27"/>
      <c r="B202" s="28"/>
      <c r="C202" s="29"/>
      <c r="D202" s="29"/>
      <c r="E202" s="30"/>
      <c r="F202" s="29"/>
      <c r="G202" s="29"/>
    </row>
    <row r="203" spans="1:7" s="31" customFormat="1" ht="15">
      <c r="A203" s="33"/>
      <c r="B203" s="34"/>
      <c r="C203" s="33"/>
      <c r="D203" s="33"/>
      <c r="E203" s="35"/>
      <c r="F203" s="33"/>
      <c r="G203" s="33"/>
    </row>
    <row r="204" spans="1:7" s="31" customFormat="1" ht="15">
      <c r="A204" s="33"/>
      <c r="B204" s="34"/>
      <c r="C204" s="33"/>
      <c r="D204" s="33"/>
      <c r="E204" s="35"/>
      <c r="F204" s="33"/>
      <c r="G204" s="33"/>
    </row>
  </sheetData>
  <sheetProtection/>
  <mergeCells count="2">
    <mergeCell ref="E4:G4"/>
    <mergeCell ref="A2:G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="90" zoomScaleNormal="90" zoomScalePageLayoutView="0" workbookViewId="0" topLeftCell="A1">
      <selection activeCell="G17" sqref="G17"/>
    </sheetView>
  </sheetViews>
  <sheetFormatPr defaultColWidth="9.140625" defaultRowHeight="15"/>
  <cols>
    <col min="1" max="1" width="12.140625" style="42" customWidth="1"/>
    <col min="2" max="2" width="31.28125" style="42" customWidth="1"/>
    <col min="3" max="3" width="19.57421875" style="42" customWidth="1"/>
    <col min="4" max="4" width="19.00390625" style="42" customWidth="1"/>
    <col min="5" max="5" width="17.28125" style="42" customWidth="1"/>
    <col min="6" max="6" width="19.57421875" style="42" customWidth="1"/>
    <col min="7" max="7" width="16.57421875" style="42" customWidth="1"/>
    <col min="8" max="16384" width="9.140625" style="42" customWidth="1"/>
  </cols>
  <sheetData>
    <row r="1" spans="1:7" ht="15.75">
      <c r="A1" s="41"/>
      <c r="B1" s="41"/>
      <c r="C1" s="41"/>
      <c r="D1" s="41"/>
      <c r="E1" s="41"/>
      <c r="F1" s="41"/>
      <c r="G1" s="41"/>
    </row>
    <row r="2" spans="1:7" ht="58.5" customHeight="1">
      <c r="A2" s="41"/>
      <c r="B2" s="43" t="s">
        <v>433</v>
      </c>
      <c r="C2" s="43"/>
      <c r="D2" s="43"/>
      <c r="E2" s="43"/>
      <c r="F2" s="43"/>
      <c r="G2" s="43"/>
    </row>
    <row r="3" spans="1:7" ht="15.75">
      <c r="A3" s="41"/>
      <c r="B3" s="44"/>
      <c r="C3" s="44"/>
      <c r="D3" s="44"/>
      <c r="E3" s="44"/>
      <c r="F3" s="44"/>
      <c r="G3" s="44"/>
    </row>
    <row r="4" spans="1:7" ht="15.75">
      <c r="A4" s="41"/>
      <c r="B4" s="41"/>
      <c r="C4" s="41"/>
      <c r="D4" s="41"/>
      <c r="E4" s="41"/>
      <c r="F4" s="45" t="s">
        <v>89</v>
      </c>
      <c r="G4" s="45"/>
    </row>
    <row r="5" spans="1:10" ht="78.75">
      <c r="A5" s="37" t="s">
        <v>88</v>
      </c>
      <c r="B5" s="37" t="s">
        <v>0</v>
      </c>
      <c r="C5" s="37" t="s">
        <v>434</v>
      </c>
      <c r="D5" s="38" t="s">
        <v>435</v>
      </c>
      <c r="E5" s="39" t="s">
        <v>379</v>
      </c>
      <c r="F5" s="40" t="s">
        <v>436</v>
      </c>
      <c r="G5" s="39" t="s">
        <v>5</v>
      </c>
      <c r="J5" s="46"/>
    </row>
    <row r="6" spans="1:7" ht="16.5" thickBot="1">
      <c r="A6" s="41"/>
      <c r="B6" s="41"/>
      <c r="C6" s="41"/>
      <c r="D6" s="41"/>
      <c r="E6" s="41"/>
      <c r="F6" s="41"/>
      <c r="G6" s="41"/>
    </row>
    <row r="7" spans="1:7" ht="31.5">
      <c r="A7" s="47" t="s">
        <v>9</v>
      </c>
      <c r="B7" s="48" t="s">
        <v>8</v>
      </c>
      <c r="C7" s="49">
        <v>174870653.72</v>
      </c>
      <c r="D7" s="49">
        <v>166567598.54</v>
      </c>
      <c r="E7" s="50">
        <v>0.9525188760757153</v>
      </c>
      <c r="F7" s="61">
        <f>SUM(F8:F13)</f>
        <v>87478347.14999999</v>
      </c>
      <c r="G7" s="52">
        <f aca="true" t="shared" si="0" ref="G7:G52">D7/F7*100</f>
        <v>190.4100888582004</v>
      </c>
    </row>
    <row r="8" spans="1:7" ht="63">
      <c r="A8" s="53" t="s">
        <v>11</v>
      </c>
      <c r="B8" s="54" t="s">
        <v>10</v>
      </c>
      <c r="C8" s="55">
        <v>3267910.65</v>
      </c>
      <c r="D8" s="55">
        <v>3159305.86</v>
      </c>
      <c r="E8" s="56">
        <v>0.9667662914835202</v>
      </c>
      <c r="F8" s="57">
        <v>2577315.46</v>
      </c>
      <c r="G8" s="58">
        <f t="shared" si="0"/>
        <v>122.58126368434542</v>
      </c>
    </row>
    <row r="9" spans="1:7" ht="94.5">
      <c r="A9" s="53" t="s">
        <v>13</v>
      </c>
      <c r="B9" s="54" t="s">
        <v>12</v>
      </c>
      <c r="C9" s="55">
        <v>2239960</v>
      </c>
      <c r="D9" s="55">
        <v>2237359.84</v>
      </c>
      <c r="E9" s="56">
        <v>0.9988391935570278</v>
      </c>
      <c r="F9" s="57">
        <v>2175513.03</v>
      </c>
      <c r="G9" s="58">
        <f t="shared" si="0"/>
        <v>102.8428609319798</v>
      </c>
    </row>
    <row r="10" spans="1:7" ht="126">
      <c r="A10" s="53" t="s">
        <v>15</v>
      </c>
      <c r="B10" s="54" t="s">
        <v>14</v>
      </c>
      <c r="C10" s="55">
        <v>77127058.47</v>
      </c>
      <c r="D10" s="55">
        <v>76840040.3</v>
      </c>
      <c r="E10" s="56">
        <v>0.996278631965309</v>
      </c>
      <c r="F10" s="57">
        <v>71724426.42</v>
      </c>
      <c r="G10" s="58">
        <f t="shared" si="0"/>
        <v>107.13231758737847</v>
      </c>
    </row>
    <row r="11" spans="1:7" ht="15.75">
      <c r="A11" s="53" t="s">
        <v>17</v>
      </c>
      <c r="B11" s="54" t="s">
        <v>16</v>
      </c>
      <c r="C11" s="55">
        <v>4067</v>
      </c>
      <c r="D11" s="55">
        <v>4067</v>
      </c>
      <c r="E11" s="56">
        <v>1</v>
      </c>
      <c r="F11" s="57">
        <v>221777</v>
      </c>
      <c r="G11" s="58">
        <v>0</v>
      </c>
    </row>
    <row r="12" spans="1:7" ht="94.5">
      <c r="A12" s="53" t="s">
        <v>19</v>
      </c>
      <c r="B12" s="54" t="s">
        <v>18</v>
      </c>
      <c r="C12" s="55">
        <v>12078118.79</v>
      </c>
      <c r="D12" s="55">
        <v>12075676.82</v>
      </c>
      <c r="E12" s="56">
        <v>0.9997978186800065</v>
      </c>
      <c r="F12" s="57">
        <v>10779315.24</v>
      </c>
      <c r="G12" s="58">
        <v>0</v>
      </c>
    </row>
    <row r="13" spans="1:7" ht="31.5">
      <c r="A13" s="53" t="s">
        <v>330</v>
      </c>
      <c r="B13" s="54" t="s">
        <v>331</v>
      </c>
      <c r="C13" s="55">
        <v>590039.15</v>
      </c>
      <c r="D13" s="55">
        <v>590039.15</v>
      </c>
      <c r="E13" s="56">
        <v>1</v>
      </c>
      <c r="F13" s="57">
        <v>0</v>
      </c>
      <c r="G13" s="58">
        <v>0</v>
      </c>
    </row>
    <row r="14" spans="1:7" ht="15.75">
      <c r="A14" s="53" t="s">
        <v>21</v>
      </c>
      <c r="B14" s="54" t="s">
        <v>20</v>
      </c>
      <c r="C14" s="55">
        <v>6560784.19</v>
      </c>
      <c r="D14" s="55">
        <v>0</v>
      </c>
      <c r="E14" s="56">
        <v>0</v>
      </c>
      <c r="F14" s="57">
        <v>0</v>
      </c>
      <c r="G14" s="52">
        <v>0</v>
      </c>
    </row>
    <row r="15" spans="1:7" ht="32.25" thickBot="1">
      <c r="A15" s="53" t="s">
        <v>23</v>
      </c>
      <c r="B15" s="54" t="s">
        <v>22</v>
      </c>
      <c r="C15" s="55">
        <v>73002715.47</v>
      </c>
      <c r="D15" s="55">
        <v>71661109.57</v>
      </c>
      <c r="E15" s="56">
        <v>0.9816225205958082</v>
      </c>
      <c r="F15" s="57">
        <v>70798511.7</v>
      </c>
      <c r="G15" s="58">
        <f t="shared" si="0"/>
        <v>101.21838418532742</v>
      </c>
    </row>
    <row r="16" spans="1:7" ht="31.5">
      <c r="A16" s="47" t="s">
        <v>25</v>
      </c>
      <c r="B16" s="48" t="s">
        <v>24</v>
      </c>
      <c r="C16" s="49">
        <v>1342339</v>
      </c>
      <c r="D16" s="49">
        <v>1292339</v>
      </c>
      <c r="E16" s="50">
        <v>0.9627515851062958</v>
      </c>
      <c r="F16" s="59">
        <f>F17</f>
        <v>1373588</v>
      </c>
      <c r="G16" s="52">
        <f t="shared" si="0"/>
        <v>94.08490755597748</v>
      </c>
    </row>
    <row r="17" spans="1:7" ht="32.25" thickBot="1">
      <c r="A17" s="53" t="s">
        <v>27</v>
      </c>
      <c r="B17" s="54" t="s">
        <v>26</v>
      </c>
      <c r="C17" s="55">
        <v>1342339</v>
      </c>
      <c r="D17" s="55">
        <v>1292339</v>
      </c>
      <c r="E17" s="56">
        <v>0.9627515851062958</v>
      </c>
      <c r="F17" s="57">
        <v>1373588</v>
      </c>
      <c r="G17" s="58">
        <f t="shared" si="0"/>
        <v>94.08490755597748</v>
      </c>
    </row>
    <row r="18" spans="1:7" ht="63.75" thickBot="1">
      <c r="A18" s="47" t="s">
        <v>29</v>
      </c>
      <c r="B18" s="48" t="s">
        <v>28</v>
      </c>
      <c r="C18" s="49">
        <v>2554915.1</v>
      </c>
      <c r="D18" s="49">
        <v>2514701.12</v>
      </c>
      <c r="E18" s="50">
        <v>0.9842601501709392</v>
      </c>
      <c r="F18" s="61">
        <f>F20</f>
        <v>336561654.85</v>
      </c>
      <c r="G18" s="52">
        <f t="shared" si="0"/>
        <v>0.7471739824671235</v>
      </c>
    </row>
    <row r="19" spans="1:7" ht="79.5" thickBot="1">
      <c r="A19" s="47">
        <v>310</v>
      </c>
      <c r="B19" s="48" t="s">
        <v>437</v>
      </c>
      <c r="C19" s="49">
        <v>2554915.1</v>
      </c>
      <c r="D19" s="49">
        <v>2514701.12</v>
      </c>
      <c r="E19" s="50">
        <v>0.9842601501709392</v>
      </c>
      <c r="F19" s="61">
        <v>14425949.6</v>
      </c>
      <c r="G19" s="52">
        <f t="shared" si="0"/>
        <v>17.431789169705684</v>
      </c>
    </row>
    <row r="20" spans="1:7" ht="31.5">
      <c r="A20" s="47" t="s">
        <v>31</v>
      </c>
      <c r="B20" s="48" t="s">
        <v>30</v>
      </c>
      <c r="C20" s="49">
        <v>111833494.64</v>
      </c>
      <c r="D20" s="49">
        <v>101786242.28</v>
      </c>
      <c r="E20" s="50">
        <v>0.9101588268135337</v>
      </c>
      <c r="F20" s="61">
        <f>SUM(F21:F26)</f>
        <v>336561654.85</v>
      </c>
      <c r="G20" s="52">
        <v>0</v>
      </c>
    </row>
    <row r="21" spans="1:7" ht="31.5">
      <c r="A21" s="53" t="s">
        <v>33</v>
      </c>
      <c r="B21" s="54" t="s">
        <v>32</v>
      </c>
      <c r="C21" s="55">
        <v>1987349.39</v>
      </c>
      <c r="D21" s="55">
        <v>1875715.81</v>
      </c>
      <c r="E21" s="56">
        <v>0.9438279043626043</v>
      </c>
      <c r="F21" s="51">
        <v>1898715.76</v>
      </c>
      <c r="G21" s="58">
        <f t="shared" si="0"/>
        <v>98.78865755030127</v>
      </c>
    </row>
    <row r="22" spans="1:7" ht="15.75">
      <c r="A22" s="53">
        <v>406</v>
      </c>
      <c r="B22" s="54" t="s">
        <v>438</v>
      </c>
      <c r="C22" s="55">
        <v>0</v>
      </c>
      <c r="D22" s="55">
        <v>0</v>
      </c>
      <c r="E22" s="56"/>
      <c r="F22" s="57">
        <v>18081079.95</v>
      </c>
      <c r="G22" s="58">
        <f>D22/F22*100</f>
        <v>0</v>
      </c>
    </row>
    <row r="23" spans="1:7" ht="15.75">
      <c r="A23" s="53" t="s">
        <v>35</v>
      </c>
      <c r="B23" s="54" t="s">
        <v>34</v>
      </c>
      <c r="C23" s="55">
        <v>3331387.08</v>
      </c>
      <c r="D23" s="55">
        <v>3331387</v>
      </c>
      <c r="E23" s="56">
        <v>0.9999999759859788</v>
      </c>
      <c r="F23" s="57">
        <v>4593387</v>
      </c>
      <c r="G23" s="58">
        <f t="shared" si="0"/>
        <v>72.52572012765309</v>
      </c>
    </row>
    <row r="24" spans="1:7" ht="31.5">
      <c r="A24" s="53" t="s">
        <v>37</v>
      </c>
      <c r="B24" s="54" t="s">
        <v>36</v>
      </c>
      <c r="C24" s="55">
        <v>106430768.17</v>
      </c>
      <c r="D24" s="55">
        <v>96495149.47</v>
      </c>
      <c r="E24" s="56">
        <v>0.9066471202751256</v>
      </c>
      <c r="F24" s="57">
        <v>246886659.92</v>
      </c>
      <c r="G24" s="58">
        <v>0</v>
      </c>
    </row>
    <row r="25" spans="1:7" ht="32.25" thickBot="1">
      <c r="A25" s="53" t="s">
        <v>39</v>
      </c>
      <c r="B25" s="54" t="s">
        <v>38</v>
      </c>
      <c r="C25" s="55">
        <v>83990</v>
      </c>
      <c r="D25" s="55">
        <v>83990</v>
      </c>
      <c r="E25" s="56">
        <v>1</v>
      </c>
      <c r="F25" s="57">
        <v>130579.55</v>
      </c>
      <c r="G25" s="52">
        <f t="shared" si="0"/>
        <v>64.3209445889498</v>
      </c>
    </row>
    <row r="26" spans="1:7" ht="47.25">
      <c r="A26" s="47" t="s">
        <v>41</v>
      </c>
      <c r="B26" s="48" t="s">
        <v>40</v>
      </c>
      <c r="C26" s="49">
        <v>60401525</v>
      </c>
      <c r="D26" s="49">
        <v>53913248.7</v>
      </c>
      <c r="E26" s="50">
        <v>0.8925809191075887</v>
      </c>
      <c r="F26" s="61">
        <f>SUM(F27:F30)</f>
        <v>64971232.669999994</v>
      </c>
      <c r="G26" s="52">
        <f t="shared" si="0"/>
        <v>82.98018443614056</v>
      </c>
    </row>
    <row r="27" spans="1:7" ht="15.75">
      <c r="A27" s="53" t="s">
        <v>43</v>
      </c>
      <c r="B27" s="54" t="s">
        <v>42</v>
      </c>
      <c r="C27" s="55">
        <v>4411991.77</v>
      </c>
      <c r="D27" s="55">
        <v>4402742.52</v>
      </c>
      <c r="E27" s="56">
        <v>0.997903611229991</v>
      </c>
      <c r="F27" s="57">
        <v>9480059.17</v>
      </c>
      <c r="G27" s="58">
        <v>0</v>
      </c>
    </row>
    <row r="28" spans="1:7" ht="15.75">
      <c r="A28" s="53" t="s">
        <v>45</v>
      </c>
      <c r="B28" s="54" t="s">
        <v>44</v>
      </c>
      <c r="C28" s="55">
        <v>6220736.73</v>
      </c>
      <c r="D28" s="55">
        <v>6220736.73</v>
      </c>
      <c r="E28" s="56">
        <v>1</v>
      </c>
      <c r="F28" s="57">
        <v>25371029.8</v>
      </c>
      <c r="G28" s="58">
        <f t="shared" si="0"/>
        <v>24.519054918298984</v>
      </c>
    </row>
    <row r="29" spans="1:7" ht="15.75">
      <c r="A29" s="53" t="s">
        <v>47</v>
      </c>
      <c r="B29" s="54" t="s">
        <v>46</v>
      </c>
      <c r="C29" s="55">
        <v>49768619.41</v>
      </c>
      <c r="D29" s="55">
        <v>43289592.36</v>
      </c>
      <c r="E29" s="56">
        <v>0.8698170227181715</v>
      </c>
      <c r="F29" s="57">
        <v>30119951.94</v>
      </c>
      <c r="G29" s="58">
        <v>0</v>
      </c>
    </row>
    <row r="30" spans="1:7" ht="48" thickBot="1">
      <c r="A30" s="53" t="s">
        <v>49</v>
      </c>
      <c r="B30" s="54" t="s">
        <v>48</v>
      </c>
      <c r="C30" s="55">
        <v>177.09</v>
      </c>
      <c r="D30" s="55">
        <v>177.09</v>
      </c>
      <c r="E30" s="56">
        <v>1</v>
      </c>
      <c r="F30" s="57">
        <v>191.76</v>
      </c>
      <c r="G30" s="58">
        <v>0</v>
      </c>
    </row>
    <row r="31" spans="1:7" ht="31.5">
      <c r="A31" s="47" t="s">
        <v>332</v>
      </c>
      <c r="B31" s="48" t="s">
        <v>334</v>
      </c>
      <c r="C31" s="49">
        <v>1297636.93</v>
      </c>
      <c r="D31" s="49">
        <v>1297636.93</v>
      </c>
      <c r="E31" s="50">
        <v>1</v>
      </c>
      <c r="F31" s="61">
        <v>0</v>
      </c>
      <c r="G31" s="52">
        <v>0</v>
      </c>
    </row>
    <row r="32" spans="1:7" ht="32.25" thickBot="1">
      <c r="A32" s="53" t="s">
        <v>333</v>
      </c>
      <c r="B32" s="54" t="s">
        <v>335</v>
      </c>
      <c r="C32" s="55">
        <v>1297636.93</v>
      </c>
      <c r="D32" s="55">
        <v>1297636.93</v>
      </c>
      <c r="E32" s="56">
        <v>1</v>
      </c>
      <c r="F32" s="57">
        <v>0</v>
      </c>
      <c r="G32" s="58">
        <v>0</v>
      </c>
    </row>
    <row r="33" spans="1:7" ht="15.75">
      <c r="A33" s="47" t="s">
        <v>51</v>
      </c>
      <c r="B33" s="48" t="s">
        <v>50</v>
      </c>
      <c r="C33" s="49">
        <v>896425345.02</v>
      </c>
      <c r="D33" s="49">
        <v>880816599.68</v>
      </c>
      <c r="E33" s="50">
        <v>0.9825877911342948</v>
      </c>
      <c r="F33" s="61">
        <f>SUM(F34:F38)</f>
        <v>791940865.42</v>
      </c>
      <c r="G33" s="52">
        <f t="shared" si="0"/>
        <v>111.22252154684118</v>
      </c>
    </row>
    <row r="34" spans="1:7" ht="15.75">
      <c r="A34" s="53" t="s">
        <v>53</v>
      </c>
      <c r="B34" s="54" t="s">
        <v>52</v>
      </c>
      <c r="C34" s="55">
        <v>193902979.52</v>
      </c>
      <c r="D34" s="55">
        <v>192338065.36</v>
      </c>
      <c r="E34" s="56">
        <v>0.9919293960109644</v>
      </c>
      <c r="F34" s="57">
        <v>185442751.24</v>
      </c>
      <c r="G34" s="58">
        <f t="shared" si="0"/>
        <v>103.71829800512185</v>
      </c>
    </row>
    <row r="35" spans="1:7" ht="15.75">
      <c r="A35" s="53" t="s">
        <v>55</v>
      </c>
      <c r="B35" s="54" t="s">
        <v>54</v>
      </c>
      <c r="C35" s="55">
        <v>618336879.06</v>
      </c>
      <c r="D35" s="55">
        <v>604415762.26</v>
      </c>
      <c r="E35" s="56">
        <v>0.977486193575963</v>
      </c>
      <c r="F35" s="57">
        <v>526841157.77</v>
      </c>
      <c r="G35" s="58">
        <f t="shared" si="0"/>
        <v>114.72447688376432</v>
      </c>
    </row>
    <row r="36" spans="1:7" ht="31.5">
      <c r="A36" s="53" t="s">
        <v>57</v>
      </c>
      <c r="B36" s="54" t="s">
        <v>56</v>
      </c>
      <c r="C36" s="55">
        <v>44115495.04</v>
      </c>
      <c r="D36" s="55">
        <v>44115495.04</v>
      </c>
      <c r="E36" s="56">
        <v>1</v>
      </c>
      <c r="F36" s="57">
        <v>41776719.96</v>
      </c>
      <c r="G36" s="58">
        <f t="shared" si="0"/>
        <v>105.59827358930838</v>
      </c>
    </row>
    <row r="37" spans="1:7" ht="15.75">
      <c r="A37" s="53" t="s">
        <v>59</v>
      </c>
      <c r="B37" s="54" t="s">
        <v>58</v>
      </c>
      <c r="C37" s="55">
        <v>4915051.96</v>
      </c>
      <c r="D37" s="55">
        <v>4851680.31</v>
      </c>
      <c r="E37" s="56">
        <v>0.9871066164679976</v>
      </c>
      <c r="F37" s="57">
        <v>4857409.27</v>
      </c>
      <c r="G37" s="58">
        <f t="shared" si="0"/>
        <v>99.88205729265222</v>
      </c>
    </row>
    <row r="38" spans="1:7" ht="26.25" customHeight="1" thickBot="1">
      <c r="A38" s="53" t="s">
        <v>61</v>
      </c>
      <c r="B38" s="54" t="s">
        <v>60</v>
      </c>
      <c r="C38" s="55">
        <v>35154939.44</v>
      </c>
      <c r="D38" s="55">
        <v>35095596.71</v>
      </c>
      <c r="E38" s="56">
        <v>0.99831196608655</v>
      </c>
      <c r="F38" s="57">
        <v>33022827.18</v>
      </c>
      <c r="G38" s="58">
        <f t="shared" si="0"/>
        <v>106.27677793515922</v>
      </c>
    </row>
    <row r="39" spans="1:7" ht="31.5">
      <c r="A39" s="47" t="s">
        <v>63</v>
      </c>
      <c r="B39" s="48" t="s">
        <v>62</v>
      </c>
      <c r="C39" s="49">
        <v>64927777.93</v>
      </c>
      <c r="D39" s="49">
        <v>64462051.04</v>
      </c>
      <c r="E39" s="50">
        <v>0.9928270009409207</v>
      </c>
      <c r="F39" s="61">
        <f>SUM(F40:F41)</f>
        <v>188081292.31</v>
      </c>
      <c r="G39" s="52">
        <f t="shared" si="0"/>
        <v>34.27350495537437</v>
      </c>
    </row>
    <row r="40" spans="1:7" ht="15.75">
      <c r="A40" s="53" t="s">
        <v>65</v>
      </c>
      <c r="B40" s="54" t="s">
        <v>64</v>
      </c>
      <c r="C40" s="55">
        <v>62259677.93</v>
      </c>
      <c r="D40" s="55">
        <v>61793951.04</v>
      </c>
      <c r="E40" s="56">
        <v>0.9925196065016008</v>
      </c>
      <c r="F40" s="57">
        <v>54054990.79</v>
      </c>
      <c r="G40" s="58">
        <v>0</v>
      </c>
    </row>
    <row r="41" spans="1:7" ht="32.25" thickBot="1">
      <c r="A41" s="53" t="s">
        <v>67</v>
      </c>
      <c r="B41" s="54" t="s">
        <v>66</v>
      </c>
      <c r="C41" s="55">
        <v>2668100</v>
      </c>
      <c r="D41" s="55">
        <v>2668100</v>
      </c>
      <c r="E41" s="56">
        <v>1</v>
      </c>
      <c r="F41" s="57">
        <v>134026301.52</v>
      </c>
      <c r="G41" s="52">
        <f t="shared" si="0"/>
        <v>1.9907286627631475</v>
      </c>
    </row>
    <row r="42" spans="1:7" ht="15.75">
      <c r="A42" s="47" t="s">
        <v>69</v>
      </c>
      <c r="B42" s="48" t="s">
        <v>68</v>
      </c>
      <c r="C42" s="49">
        <v>76451276.68</v>
      </c>
      <c r="D42" s="49">
        <v>73271778.97</v>
      </c>
      <c r="E42" s="50">
        <v>0.9584114504286392</v>
      </c>
      <c r="F42" s="61">
        <f>SUM(F43:F46)</f>
        <v>58569442.71</v>
      </c>
      <c r="G42" s="52">
        <f t="shared" si="0"/>
        <v>125.10240080787001</v>
      </c>
    </row>
    <row r="43" spans="1:7" ht="15.75">
      <c r="A43" s="53" t="s">
        <v>71</v>
      </c>
      <c r="B43" s="54" t="s">
        <v>70</v>
      </c>
      <c r="C43" s="55">
        <v>3097000</v>
      </c>
      <c r="D43" s="55">
        <v>3094843.19</v>
      </c>
      <c r="E43" s="56">
        <v>0.9993035808847271</v>
      </c>
      <c r="F43" s="57">
        <v>2981645.7</v>
      </c>
      <c r="G43" s="58">
        <f t="shared" si="0"/>
        <v>103.79647689193922</v>
      </c>
    </row>
    <row r="44" spans="1:7" ht="31.5">
      <c r="A44" s="53" t="s">
        <v>73</v>
      </c>
      <c r="B44" s="54" t="s">
        <v>72</v>
      </c>
      <c r="C44" s="55">
        <v>5903755</v>
      </c>
      <c r="D44" s="55">
        <v>5238090</v>
      </c>
      <c r="E44" s="56">
        <v>0.8872471842073393</v>
      </c>
      <c r="F44" s="57">
        <v>5039799.83</v>
      </c>
      <c r="G44" s="58">
        <f t="shared" si="0"/>
        <v>103.93448503291052</v>
      </c>
    </row>
    <row r="45" spans="1:7" ht="15.75">
      <c r="A45" s="53" t="s">
        <v>75</v>
      </c>
      <c r="B45" s="54" t="s">
        <v>74</v>
      </c>
      <c r="C45" s="55">
        <v>67026521.68</v>
      </c>
      <c r="D45" s="55">
        <v>64514845.78</v>
      </c>
      <c r="E45" s="56">
        <v>0.9625271334832006</v>
      </c>
      <c r="F45" s="57">
        <v>50077359.4</v>
      </c>
      <c r="G45" s="58">
        <f t="shared" si="0"/>
        <v>128.83036676250944</v>
      </c>
    </row>
    <row r="46" spans="1:7" ht="32.25" thickBot="1">
      <c r="A46" s="53" t="s">
        <v>77</v>
      </c>
      <c r="B46" s="54" t="s">
        <v>76</v>
      </c>
      <c r="C46" s="55">
        <v>424000</v>
      </c>
      <c r="D46" s="55">
        <v>424000</v>
      </c>
      <c r="E46" s="56">
        <v>1</v>
      </c>
      <c r="F46" s="57">
        <v>470637.78</v>
      </c>
      <c r="G46" s="52">
        <f t="shared" si="0"/>
        <v>90.09051504534973</v>
      </c>
    </row>
    <row r="47" spans="1:7" ht="31.5">
      <c r="A47" s="47" t="s">
        <v>79</v>
      </c>
      <c r="B47" s="48" t="s">
        <v>78</v>
      </c>
      <c r="C47" s="49">
        <v>22372660.39</v>
      </c>
      <c r="D47" s="49">
        <v>22372660.39</v>
      </c>
      <c r="E47" s="50">
        <v>1</v>
      </c>
      <c r="F47" s="61">
        <f>SUM(F48:F49)</f>
        <v>125978440.69</v>
      </c>
      <c r="G47" s="52">
        <f t="shared" si="0"/>
        <v>17.759118359825766</v>
      </c>
    </row>
    <row r="48" spans="1:7" ht="15.75">
      <c r="A48" s="53" t="s">
        <v>81</v>
      </c>
      <c r="B48" s="54" t="s">
        <v>80</v>
      </c>
      <c r="C48" s="55">
        <v>14394943.04</v>
      </c>
      <c r="D48" s="55">
        <v>14394943.04</v>
      </c>
      <c r="E48" s="56">
        <v>1</v>
      </c>
      <c r="F48" s="57">
        <v>2159202.44</v>
      </c>
      <c r="G48" s="58">
        <f t="shared" si="0"/>
        <v>666.6787130900055</v>
      </c>
    </row>
    <row r="49" spans="1:7" ht="16.5" thickBot="1">
      <c r="A49" s="53" t="s">
        <v>83</v>
      </c>
      <c r="B49" s="54" t="s">
        <v>82</v>
      </c>
      <c r="C49" s="55">
        <v>7977717.35</v>
      </c>
      <c r="D49" s="55">
        <v>7977717.35</v>
      </c>
      <c r="E49" s="56">
        <v>1</v>
      </c>
      <c r="F49" s="57">
        <v>123819238.25</v>
      </c>
      <c r="G49" s="58">
        <f t="shared" si="0"/>
        <v>6.443035398014977</v>
      </c>
    </row>
    <row r="50" spans="1:7" ht="31.5">
      <c r="A50" s="47" t="s">
        <v>85</v>
      </c>
      <c r="B50" s="48" t="s">
        <v>84</v>
      </c>
      <c r="C50" s="49">
        <v>3550800</v>
      </c>
      <c r="D50" s="49">
        <v>3550800</v>
      </c>
      <c r="E50" s="50">
        <v>1</v>
      </c>
      <c r="F50" s="61">
        <f>F51</f>
        <v>3450804.02</v>
      </c>
      <c r="G50" s="52">
        <f t="shared" si="0"/>
        <v>102.89775888229087</v>
      </c>
    </row>
    <row r="51" spans="1:7" ht="32.25" thickBot="1">
      <c r="A51" s="53" t="s">
        <v>87</v>
      </c>
      <c r="B51" s="54" t="s">
        <v>86</v>
      </c>
      <c r="C51" s="55">
        <v>3550800</v>
      </c>
      <c r="D51" s="55">
        <v>3550800</v>
      </c>
      <c r="E51" s="56">
        <v>1</v>
      </c>
      <c r="F51" s="57">
        <v>3450804.02</v>
      </c>
      <c r="G51" s="58">
        <f t="shared" si="0"/>
        <v>102.89775888229087</v>
      </c>
    </row>
    <row r="52" spans="1:7" ht="63">
      <c r="A52" s="47" t="s">
        <v>326</v>
      </c>
      <c r="B52" s="48" t="s">
        <v>327</v>
      </c>
      <c r="C52" s="49">
        <v>8728.76</v>
      </c>
      <c r="D52" s="49">
        <v>8728.76</v>
      </c>
      <c r="E52" s="50">
        <v>1</v>
      </c>
      <c r="F52" s="36">
        <v>0</v>
      </c>
      <c r="G52" s="52">
        <v>0</v>
      </c>
    </row>
    <row r="53" spans="1:7" ht="63">
      <c r="A53" s="53" t="s">
        <v>328</v>
      </c>
      <c r="B53" s="54" t="s">
        <v>329</v>
      </c>
      <c r="C53" s="55">
        <v>8728.76</v>
      </c>
      <c r="D53" s="55">
        <v>8728.76</v>
      </c>
      <c r="E53" s="56">
        <v>1</v>
      </c>
      <c r="F53" s="62">
        <v>0</v>
      </c>
      <c r="G53" s="58">
        <v>0</v>
      </c>
    </row>
    <row r="54" spans="1:7" ht="29.25" customHeight="1">
      <c r="A54" s="60" t="s">
        <v>7</v>
      </c>
      <c r="B54" s="60" t="s">
        <v>6</v>
      </c>
      <c r="C54" s="49">
        <v>1416037153.17</v>
      </c>
      <c r="D54" s="49">
        <v>1371854385.41</v>
      </c>
      <c r="E54" s="50">
        <v>0.968798299069279</v>
      </c>
      <c r="F54" s="36">
        <v>1678658896.45</v>
      </c>
      <c r="G54" s="52">
        <f>D54/F54*100</f>
        <v>81.72323682382257</v>
      </c>
    </row>
    <row r="55" spans="1:7" ht="15.75">
      <c r="A55" s="41"/>
      <c r="B55" s="41"/>
      <c r="C55" s="41"/>
      <c r="D55" s="41"/>
      <c r="E55" s="41"/>
      <c r="F55" s="41"/>
      <c r="G55" s="41"/>
    </row>
    <row r="56" spans="1:7" ht="15.75">
      <c r="A56" s="41"/>
      <c r="B56" s="41"/>
      <c r="C56" s="41"/>
      <c r="D56" s="41"/>
      <c r="E56" s="41"/>
      <c r="F56" s="41"/>
      <c r="G56" s="41"/>
    </row>
    <row r="57" spans="1:7" ht="15.75">
      <c r="A57" s="41"/>
      <c r="B57" s="41"/>
      <c r="C57" s="41"/>
      <c r="D57" s="41"/>
      <c r="E57" s="41"/>
      <c r="F57" s="41"/>
      <c r="G57" s="41"/>
    </row>
    <row r="58" spans="1:7" ht="15.75">
      <c r="A58" s="41"/>
      <c r="B58" s="41"/>
      <c r="C58" s="41"/>
      <c r="D58" s="41"/>
      <c r="E58" s="41"/>
      <c r="F58" s="41"/>
      <c r="G58" s="41"/>
    </row>
    <row r="59" spans="1:7" ht="15.75">
      <c r="A59" s="41"/>
      <c r="B59" s="41"/>
      <c r="C59" s="41"/>
      <c r="D59" s="41"/>
      <c r="E59" s="41"/>
      <c r="F59" s="41"/>
      <c r="G59" s="41"/>
    </row>
  </sheetData>
  <sheetProtection/>
  <mergeCells count="2">
    <mergeCell ref="F4:G4"/>
    <mergeCell ref="B2:G2"/>
  </mergeCells>
  <printOptions/>
  <pageMargins left="0.7" right="0.7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GLAVBUX1-ПК\glavbux</dc:creator>
  <cp:keywords/>
  <dc:description/>
  <cp:lastModifiedBy>budg1</cp:lastModifiedBy>
  <cp:lastPrinted>2024-06-07T02:13:37Z</cp:lastPrinted>
  <dcterms:created xsi:type="dcterms:W3CDTF">2022-05-19T02:34:29Z</dcterms:created>
  <dcterms:modified xsi:type="dcterms:W3CDTF">2024-06-07T02:13:56Z</dcterms:modified>
  <cp:category/>
  <cp:version/>
  <cp:contentType/>
  <cp:contentStatus/>
</cp:coreProperties>
</file>