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735" windowWidth="19440" windowHeight="6225"/>
  </bookViews>
  <sheets>
    <sheet name="Документ" sheetId="2" r:id="rId1"/>
  </sheets>
  <definedNames>
    <definedName name="_xlnm._FilterDatabase" localSheetId="0" hidden="1">Документ!$A$8:$AN$60</definedName>
    <definedName name="_xlnm.Print_Titles" localSheetId="0">Документ!$7:$8</definedName>
  </definedNames>
  <calcPr calcId="144525"/>
</workbook>
</file>

<file path=xl/calcChain.xml><?xml version="1.0" encoding="utf-8"?>
<calcChain xmlns="http://schemas.openxmlformats.org/spreadsheetml/2006/main">
  <c r="R59" i="2" l="1"/>
  <c r="AN33" i="2" l="1"/>
  <c r="AL27" i="2" l="1"/>
  <c r="AD59" i="2" l="1"/>
  <c r="S59" i="2"/>
  <c r="T59" i="2"/>
  <c r="U59" i="2"/>
  <c r="V59" i="2"/>
  <c r="W59" i="2"/>
  <c r="X59" i="2"/>
  <c r="Y59" i="2"/>
  <c r="Z59" i="2"/>
  <c r="AA59" i="2"/>
  <c r="AB59" i="2"/>
  <c r="AC59" i="2"/>
  <c r="AL35" i="2"/>
  <c r="AL22" i="2"/>
  <c r="AN22" i="2"/>
  <c r="AL21" i="2"/>
  <c r="AN21" i="2"/>
  <c r="AL20" i="2"/>
  <c r="AN20" i="2"/>
  <c r="Q59" i="2"/>
  <c r="P59" i="2"/>
  <c r="AN56" i="2" l="1"/>
  <c r="AL56" i="2"/>
  <c r="AN55" i="2"/>
  <c r="AN57" i="2"/>
  <c r="AL55" i="2"/>
  <c r="AL57" i="2"/>
  <c r="AN53" i="2"/>
  <c r="AL53" i="2"/>
  <c r="AL46" i="2"/>
  <c r="AL45" i="2" l="1"/>
  <c r="AN41" i="2"/>
  <c r="AL40" i="2"/>
  <c r="AL47" i="2" l="1"/>
  <c r="AN9" i="2" l="1"/>
  <c r="AN10" i="2"/>
  <c r="AN11" i="2"/>
  <c r="AN12" i="2"/>
  <c r="AN13" i="2"/>
  <c r="AN14" i="2"/>
  <c r="AN15" i="2"/>
  <c r="AN16" i="2"/>
  <c r="AN17" i="2"/>
  <c r="AN18" i="2"/>
  <c r="AN19" i="2"/>
  <c r="AN23" i="2"/>
  <c r="AN25" i="2"/>
  <c r="AN26" i="2"/>
  <c r="AN27" i="2"/>
  <c r="AN28" i="2"/>
  <c r="AN29" i="2"/>
  <c r="AN30" i="2"/>
  <c r="AN31" i="2"/>
  <c r="AN32" i="2"/>
  <c r="AN34" i="2"/>
  <c r="AN37" i="2"/>
  <c r="AN39" i="2"/>
  <c r="AN40" i="2"/>
  <c r="AN43" i="2"/>
  <c r="AN44" i="2"/>
  <c r="AN48" i="2"/>
  <c r="AN49" i="2"/>
  <c r="AN50" i="2"/>
  <c r="AN51" i="2"/>
  <c r="AN52" i="2"/>
  <c r="AN54" i="2"/>
  <c r="AN59" i="2"/>
  <c r="AL9" i="2"/>
  <c r="AL10" i="2"/>
  <c r="AL11" i="2"/>
  <c r="AL12" i="2"/>
  <c r="AL13" i="2"/>
  <c r="AL14" i="2"/>
  <c r="AL15" i="2"/>
  <c r="AL16" i="2"/>
  <c r="AL17" i="2"/>
  <c r="AL18" i="2"/>
  <c r="AL19" i="2"/>
  <c r="AL23" i="2"/>
  <c r="AL25" i="2"/>
  <c r="AL26" i="2"/>
  <c r="AL28" i="2"/>
  <c r="AL29" i="2"/>
  <c r="AL30" i="2"/>
  <c r="AL31" i="2"/>
  <c r="AL32" i="2"/>
  <c r="AL34" i="2"/>
  <c r="AL37" i="2"/>
  <c r="AL39" i="2"/>
  <c r="AL42" i="2"/>
  <c r="AL43" i="2"/>
  <c r="AL44" i="2"/>
  <c r="AL48" i="2"/>
  <c r="AL49" i="2"/>
  <c r="AL50" i="2"/>
  <c r="AL51" i="2"/>
  <c r="AL52" i="2"/>
  <c r="AL54" i="2"/>
  <c r="AL59" i="2"/>
</calcChain>
</file>

<file path=xl/sharedStrings.xml><?xml version="1.0" encoding="utf-8"?>
<sst xmlns="http://schemas.openxmlformats.org/spreadsheetml/2006/main" count="235" uniqueCount="192">
  <si>
    <t>Единица измерения: руб.</t>
  </si>
  <si>
    <t>Код</t>
  </si>
  <si>
    <t>Наименование показателя</t>
  </si>
  <si>
    <t/>
  </si>
  <si>
    <t>Документ</t>
  </si>
  <si>
    <t>Плательщик</t>
  </si>
  <si>
    <t>Изменение плана</t>
  </si>
  <si>
    <t>Исполнение с начала года</t>
  </si>
  <si>
    <t>Расхождение с начала года</t>
  </si>
  <si>
    <t>Расхождение за отчетный период</t>
  </si>
  <si>
    <t>Расхождение кассового плана</t>
  </si>
  <si>
    <t>00010102010010000110</t>
  </si>
  <si>
    <t>00010102020010000110</t>
  </si>
  <si>
    <t>00010102030010000110</t>
  </si>
  <si>
    <t>00010102040010000110</t>
  </si>
  <si>
    <t>00010302231010000110</t>
  </si>
  <si>
    <t>00010302241010000110</t>
  </si>
  <si>
    <t>00010302251010000110</t>
  </si>
  <si>
    <t>00010302261010000110</t>
  </si>
  <si>
    <t>00010502010020000110</t>
  </si>
  <si>
    <t>00010503010010000110</t>
  </si>
  <si>
    <t>00010504020020000110</t>
  </si>
  <si>
    <t>00010803010010000110</t>
  </si>
  <si>
    <t>00010807150010000110</t>
  </si>
  <si>
    <t>00011105013050000120</t>
  </si>
  <si>
    <t>00011105025050000120</t>
  </si>
  <si>
    <t>00011105075050000120</t>
  </si>
  <si>
    <t>00011109045050000120</t>
  </si>
  <si>
    <t>00011201010010000120</t>
  </si>
  <si>
    <t>00011201030010000120</t>
  </si>
  <si>
    <t>00011201041010000120</t>
  </si>
  <si>
    <t>00011301995050000130</t>
  </si>
  <si>
    <t>00011302995050000130</t>
  </si>
  <si>
    <t>00011406013050000430</t>
  </si>
  <si>
    <t>00011603010010000140</t>
  </si>
  <si>
    <t>00011701050050000180</t>
  </si>
  <si>
    <t>00020215001050000150</t>
  </si>
  <si>
    <t>00020215002050000150</t>
  </si>
  <si>
    <t>00020225097050000150</t>
  </si>
  <si>
    <t>00020225497050000150</t>
  </si>
  <si>
    <t>00020225519050000150</t>
  </si>
  <si>
    <t>00020229999050000150</t>
  </si>
  <si>
    <t>00020230024050000150</t>
  </si>
  <si>
    <t>00020230029050000150</t>
  </si>
  <si>
    <t>00020235118050000150</t>
  </si>
  <si>
    <t>00020235120050000150</t>
  </si>
  <si>
    <t>00020235930050000150</t>
  </si>
  <si>
    <t>00020239999050000150</t>
  </si>
  <si>
    <t>ИТОГО ДОХОДОВ</t>
  </si>
  <si>
    <t>Отклонение кассового исполнения  от первоначального плана,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</si>
  <si>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</si>
  <si>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</si>
  <si>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</si>
  <si>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</si>
  <si>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</si>
  <si>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</si>
  <si>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</si>
  <si>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</si>
  <si>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Единый налог на вмененный доход для отдельных видов деятельности</t>
  </si>
  <si>
    <t>Единый сельскохозяйственный налог</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</si>
  <si>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</si>
  <si>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</si>
  <si>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</si>
  <si>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</si>
  <si>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t>
  </si>
  <si>
    <t>Невыясненные поступления, зачисляемые в бюджеты муниципальных районов</t>
  </si>
  <si>
    <t>Плановые назначения предоставлены управлением Федерального казначейства по Приморскому краю, указать причины отклонения показателя исполнения от первоначального плана не представляется возможным</t>
  </si>
  <si>
    <t>Снижение доходов, получаемых ИП, нотариусами, занимающимися частной практикой, адвокатами</t>
  </si>
  <si>
    <t>Плановые назначения предоставлены Росприроднадзором, указать причины отклонения показателя исполнения от первоначального плана не представляется возможным</t>
  </si>
  <si>
    <t>Причины отклонения фактического исполнения  от первоначального плана, при отклонении 5%</t>
  </si>
  <si>
    <t>Отклонение фактического исполнения  от уточненного плана, %</t>
  </si>
  <si>
    <t>Невыясненные поступления не планировались</t>
  </si>
  <si>
    <t>000 2 02 15001 04 0000 150</t>
  </si>
  <si>
    <t>Дотации бюджетам городских округов на выравнивание бюджетной обеспеченности</t>
  </si>
  <si>
    <t>000 2 02 15002 04 0000 150</t>
  </si>
  <si>
    <t>Дотации бюджетам городских округов на поддержку мер по обеспечению сбалансированности бюджетов</t>
  </si>
  <si>
    <t>Первоначальный план на 2020 год</t>
  </si>
  <si>
    <t>Сведения о доходах бюджета Чугуевского муниципального округа за 2020 год</t>
  </si>
  <si>
    <t>000 2 02 25097 04 0000 150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</si>
  <si>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</si>
  <si>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000 2 02 25228 04 0000 150</t>
  </si>
  <si>
    <t>Субсидии бюджетам городских округов на оснащение объектов спортивной инфраструктуры спортивно-технологическим оборудованием</t>
  </si>
  <si>
    <t>000 2 02 2232 04 0000 150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</si>
  <si>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</si>
  <si>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000 2 02 25497 04 0000 150</t>
  </si>
  <si>
    <t>Субсидии бюджетам городских округов на реализацию мероприятий по обеспечению жильем молодых семей</t>
  </si>
  <si>
    <t>000 2 02 25555 04 0000 150</t>
  </si>
  <si>
    <t>Субсидии бюджетам муниципальных районов на реализацию программ формирования современной городской среды</t>
  </si>
  <si>
    <t>000 2 02 29999 04 0000 150</t>
  </si>
  <si>
    <t>Прочие субсидии бюджетам городских округов</t>
  </si>
  <si>
    <t>000 2 02 30024 04 0000 150</t>
  </si>
  <si>
    <t xml:space="preserve">Субвенции бюджетам городских округов на выполнение передаваемых полномочий субъектов Российской Федерации </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</si>
  <si>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</si>
  <si>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</si>
  <si>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000 2 02 35120 04 0000 150</t>
  </si>
  <si>
    <t>000 2 02 35260 04 0000 150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</si>
  <si>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</si>
  <si>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</si>
  <si>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000 2 02 35930 05 0000 150</t>
  </si>
  <si>
    <t>Субвенции бюджетам городских округов на государственную регистрацию актов гражданского состояния</t>
  </si>
  <si>
    <t>Уточненный план на  2020 год</t>
  </si>
  <si>
    <t xml:space="preserve">Фактическое
исполнение за 2020 год
</t>
  </si>
  <si>
    <t>000 2 02 15853 04 0000 150</t>
  </si>
  <si>
    <t>Дотации бюджетам городских округов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</si>
  <si>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Неисполнение средств, связано с отставанием от графика выполнения работ подрядчиком ООО «Трак-сервис» (исполнено согласно фактически выполненных работ)</t>
  </si>
  <si>
    <t>Увеличены бюджетные ассигнования на социальные выплаты молодым семьям для приобретения (строительства) жилья за счет средств федерального и краевого бюджетов, в связи с внесением изменений в Закон Приморского края "О краевом бюджете на 2020 год и плановый период 2021-2022 годов"</t>
  </si>
  <si>
    <t>Субсидии бюджетам городских округов на поддержку отрасли культуры</t>
  </si>
  <si>
    <t>000 2 02 25519 04 0000 150</t>
  </si>
  <si>
    <t>Увеличены бюджетные ассигнования на основании постановления Администрации Приморского кра "О распрделении субсидий из краевого бюджета бюджетам муниципальных образований Приморского края на софинансирование отдельных мероприятий муниципальных программ, направленных на поддержку отрасли культуры в 2020 году" (судия на государственную поддержку лучших работников учреждений культуры)</t>
  </si>
  <si>
    <t xml:space="preserve">Неисполнение средств, связано с неосвоением средств субсидии на развитие спортивной ифраструктуры (строительство ФОК) выявленна ошибка при разработке рабочей документации, допущенной при разработке ПСД в выборе материалов, и проведением повторной оценки соответствия в рамках экспертного сопровождения. </t>
  </si>
  <si>
    <t xml:space="preserve"> Уменьшены бюджетные ассигнования  в связи с внесением изменений в Закон Приморского края "О краевом бюджете на 2020 год и плановый период 2021-2022 годов"  средств  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</si>
  <si>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предоставление выплаты единовременного пособия при передаче ребенка на воспитание в семью исполнение по потребности (выплаты заявительного характера)</t>
  </si>
  <si>
    <t>000 2 02 35304 04 0000 150</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</si>
  <si>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</si>
  <si>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Увеличены бюджетные ассигнования  в связи с внесением изменений в Закон Приморского края "О краевом бюджете на 2020 год и плановый период 2021-2022 годов"  исполнение по потребности (уменьшение численности получателей данной услуги)</t>
  </si>
  <si>
    <t xml:space="preserve">Субвенции  на выполнение передаваемых полномочий (получения общедоступного и бесплатного дошкольного образования, общего и дополнительного образования, по социальной поддержке детей, оставшихся без попечения родителей, ) исполнены по фактической отребности. </t>
  </si>
  <si>
    <t xml:space="preserve">Увеличены бюджетные ассигнования  в связи с внесением изменений в Закон Приморского края "О краевом бюджете на 2020 год и плановый период 2021-2022 годов", выделены дополнительные средства из федерального бюджета на завершение работ по осуществлению конвертации и передачи записей актов гражданского состояния в Единый государственный реестр записей актов гражданского состояния </t>
  </si>
  <si>
    <t>000 2 02 49999 04 0000 150</t>
  </si>
  <si>
    <t>Прочие межбюджетные трансферты, передаваемые бюджетам городских округов</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</si>
  <si>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</si>
  <si>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Выделены дополнительные средства из федерального бюджета на ежемесячное денежное вознаграждение за классное руководство педагогическим работникам общеобразовательных организаций. (исполнение согласно фактическим начислениям, за фактически отработанное время)</t>
  </si>
  <si>
    <t>0002 02 49001 04 0000 150</t>
  </si>
  <si>
    <t>000 2 02 45303 04 0000 150</t>
  </si>
  <si>
    <t>на основании постановления Правительства Приморского края от 28.12.2020 № 1084-пп «Об утверждении правил предоставления и распределения в 2020 году иных межбюджетных трансфертов бюджетам муниципальных образований Приморского края в целях осуществления выплат стимулирующего характера за особые условия труда и дополнительную нагрузку работникам органов записи актов гражданского состояния Приморского края, осуществлявших конвертацию и передачу записей актов гражданского состояния в Единый государственный реестр записей актов гражданского состояния»</t>
  </si>
  <si>
    <t>Увеличены бюджетные ассигнования в соответствии с постановлением Правительства Приморского края от 16.06.2020 № 537-пп "О предоставлении дотаций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2020 году"</t>
  </si>
  <si>
    <t>Увеличены бюджетные ассигнования на основании постановления Администрации Приморского кра "Об утверждении распределения дотаций на поддержку мер по  обеспечению сбалансированности бюджетов муниципальных образований Приморского края в целях финансового обеспечения исполнения расходных обязательств муниципальных образований при недостаточности собственных доходов местных бюджетов  в 2020 году".</t>
  </si>
  <si>
    <t>Увеличы бюджетные ассигнования на оказание содействия в подготовке проведения общероссийского голосования, а также в информировании граждан Российской Федерации о такой подготовке. Выделен грант на поощрение за достигнутые результаты в работе по повышению качества управления бюджетным процессом органами местного самоуправления</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</si>
  <si>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</si>
  <si>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</si>
  <si>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</si>
  <si>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</si>
  <si>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</si>
  <si>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</si>
  <si>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</si>
  <si>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</si>
  <si>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исключеним земельных участков муниципальных бюджетных и автономных учреждений)</t>
  </si>
  <si>
    <t>Доходы от приватизации имущества, находящегося в собственности городских округов, в части приватизации нефинансовых активов имущества казны</t>
  </si>
  <si>
    <t>Штрафы,санкции, возмещение ущерба</t>
  </si>
  <si>
    <t>Прочие доходы от компенсации затрат бюджетов городских округов</t>
  </si>
  <si>
    <t>000 2 07 04050 04 0000 150</t>
  </si>
  <si>
    <t>Прочие безвозмездные поступления в бюджеты городских округов</t>
  </si>
  <si>
    <t>000 1 01 02010 01 0000 110</t>
  </si>
  <si>
    <t>000 1 01 02020 01 0000 110</t>
  </si>
  <si>
    <t>000 1 01 02030 01 0000 110</t>
  </si>
  <si>
    <t>000 1 01 02040 01 0000 110</t>
  </si>
  <si>
    <t>000 1 03 02231 01 0000 110</t>
  </si>
  <si>
    <t>000 1 03 02241 01 0000 110</t>
  </si>
  <si>
    <t>000 1 03 02251 01 0000 110</t>
  </si>
  <si>
    <t>000 1 03 02261 01 0000 110</t>
  </si>
  <si>
    <t>000 1 05 02010 02 0000 110</t>
  </si>
  <si>
    <t>000 105 04010 02 0000 100</t>
  </si>
  <si>
    <t>000 1 05 03010 01 0000 110</t>
  </si>
  <si>
    <t>000 1 06 01020 04 0000 110</t>
  </si>
  <si>
    <t>000 1 06 06032 04 0000 110</t>
  </si>
  <si>
    <t>Земельный налог с организаций, обладающих земельным участком, расположенным в границах городских округов</t>
  </si>
  <si>
    <t>000 1 06 06042 04 0000 110</t>
  </si>
  <si>
    <t>Земельный налог с физических лиц, обладающих земельным участком, расположенным в границах городских округов</t>
  </si>
  <si>
    <t>000 1 08 03010 01 0000 110</t>
  </si>
  <si>
    <t>000 1 08 07150 01 0000 110</t>
  </si>
  <si>
    <t>000 1 11 05012 04 0000 120</t>
  </si>
  <si>
    <t>000 1 11 05024 04 0000 120</t>
  </si>
  <si>
    <t>000 1 11 05074 04 0000 120</t>
  </si>
  <si>
    <t>000 1 11 09044 04 0000 120</t>
  </si>
  <si>
    <t>000 1 12 01010 01 0000 120</t>
  </si>
  <si>
    <t>000 1 12 01030 01 0000 120</t>
  </si>
  <si>
    <t>000 1 12 01041 01 0000 120</t>
  </si>
  <si>
    <t>000 1 13 01994 04 0000 130</t>
  </si>
  <si>
    <t>000 1 13 02994 04 0000 130</t>
  </si>
  <si>
    <t>000 1 14 06012 04 0000 430</t>
  </si>
  <si>
    <t>000 1 14 06024 04 0000 430</t>
  </si>
  <si>
    <t>000 1 14 13040 04 0000 410</t>
  </si>
  <si>
    <t>000 1 16 00000 00 0000 000</t>
  </si>
  <si>
    <t>000 1 17 01050 05 0000 180</t>
  </si>
  <si>
    <t>Поступления по данному источнику планировались исходя из фактических поступлений 2019 года. В 2020 году увеличились перечисления НДФЛ от продажи имущества, договоров аренды, договоров дарения, выигрышей</t>
  </si>
  <si>
    <t>Снижение поступлений за счет введение мер по предотвращению распространения короновирусной инфекции (приостановление функционирования предприятий, использующих труд иностранных рабочих, закрытие границ и как следствие невозможность въезда иностранных граждан для осуществления трудовой деятельности)</t>
  </si>
  <si>
    <t>Введение мер по предотвращению распространения короновирусной инфекции (перенос сроков уплаты, снижение корректирующего коэффициента, используемого для расчета суммы налога)</t>
  </si>
  <si>
    <t>Увеличение налоговой базы, за счет уменьшения убытков у крупного налогоплательщика</t>
  </si>
  <si>
    <t>Увеличением размера потенциально возможного к получению ИП годового дохода, исчисленного исходя из срока, на который выдан патент</t>
  </si>
  <si>
    <t>Применение коэффициента-дефлятора, необходимого для расчета налоговой базы, в 2020 году он составил 1,518 (в 2019 году 1,481)</t>
  </si>
  <si>
    <t xml:space="preserve">Освобождение от уплаты налога организаций из наиболее пострадавших отраслей, установление пониженной ставки для организаций занятых в торговле </t>
  </si>
  <si>
    <t>Оформление в собственность земельных участков. Гашение дебиторской задолженности прошлых лет</t>
  </si>
  <si>
    <t>Выдача 5 разрешений на установку рекламных конструкций</t>
  </si>
  <si>
    <t>-</t>
  </si>
  <si>
    <t>Заключение новых договоров аренды</t>
  </si>
  <si>
    <t>Планировалась досрочная продажа земельных участков, предоставленных для ИЖС</t>
  </si>
  <si>
    <t>Предоставление мер поддержки арендаторам, пострадавшим от распространения короновирусной инфекции (освобождение от внесения арендной платы, предоставление отсрочки на внесение арендной платы)</t>
  </si>
  <si>
    <t>В связи со сложной эпидемиологической обстановкой,  часть групп в детских садах была закрыта</t>
  </si>
  <si>
    <t>При формировании бюджета поступления по данному источнику не планировались</t>
  </si>
  <si>
    <t>Снижение заинтересованности физических и юридических лиц в выкупе земельных участков, а также финансовыми сложностями потенциальных покупателей</t>
  </si>
  <si>
    <t>Планировалось к продаже здание ДК «Строитель», принадлежавшее в 2019 году администрации Чугуевского сельского поселения, в связи с отсутствием акта о приеме-передаче имущества сельского поселения администрации Чугуевского муниципального округа,  аукцион по продаже не проводился</t>
  </si>
  <si>
    <t>Поступления платежей в целях возмещения причиненного ущерба (убытков)  от ООО «Производственно-заготовительная база» (превышение объемов заготовленного ореха)</t>
  </si>
  <si>
    <t>Денежные средства, поступившие от граждан в счет погашения дебиторской задолженности прошлых лет (софинансирование муниципальной программы Чугуевского сельского поселения «Формирование современной городской среды на 2018-2024 годы»)</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</si>
</sst>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1"/>
      <name val="Times New Roman"/>
      <family val="1"/>
      <charset val="204"/>
    </font>
    <font>
      <sz val="11"/>
      <color rgb="FF000000"/>
      <name val="Times New Roman"/>
      <family val="1"/>
      <charset val="204"/>
    </font>
    <font>
      <b/>
      <sz val="11"/>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2">
    <xf numFmtId="0" fontId="0" fillId="0" borderId="0"/>
    <xf numFmtId="0" fontId="1" fillId="0" borderId="1">
      <alignment horizontal="lef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3">
      <alignment horizontal="center" vertical="center" wrapText="1"/>
    </xf>
    <xf numFmtId="1" fontId="1" fillId="0" borderId="2">
      <alignment horizontal="center" vertical="top" shrinkToFit="1"/>
    </xf>
    <xf numFmtId="0" fontId="1" fillId="0" borderId="2">
      <alignment horizontal="left" vertical="top" wrapText="1"/>
    </xf>
    <xf numFmtId="0" fontId="1" fillId="0" borderId="2">
      <alignment horizontal="center" vertical="top" wrapText="1"/>
    </xf>
    <xf numFmtId="4" fontId="3" fillId="2" borderId="2">
      <alignment horizontal="right" vertical="top" shrinkToFit="1"/>
    </xf>
    <xf numFmtId="10" fontId="3" fillId="2" borderId="2">
      <alignment horizontal="center" vertical="top" shrinkToFit="1"/>
    </xf>
    <xf numFmtId="1" fontId="3" fillId="0" borderId="2">
      <alignment horizontal="left" vertical="top" shrinkToFit="1"/>
    </xf>
    <xf numFmtId="1" fontId="3" fillId="0" borderId="4">
      <alignment horizontal="left" vertical="top" shrinkToFit="1"/>
    </xf>
    <xf numFmtId="4" fontId="3" fillId="3" borderId="2">
      <alignment horizontal="right" vertical="top" shrinkToFit="1"/>
    </xf>
    <xf numFmtId="10" fontId="3" fillId="3" borderId="2">
      <alignment horizontal="center" vertical="top" shrinkToFit="1"/>
    </xf>
    <xf numFmtId="0" fontId="4" fillId="0" borderId="0"/>
    <xf numFmtId="0" fontId="4" fillId="0" borderId="0"/>
    <xf numFmtId="0" fontId="4" fillId="0" borderId="0"/>
    <xf numFmtId="0" fontId="1" fillId="0" borderId="1"/>
    <xf numFmtId="0" fontId="1" fillId="0" borderId="1"/>
    <xf numFmtId="0" fontId="1" fillId="4" borderId="1"/>
    <xf numFmtId="4" fontId="1" fillId="0" borderId="2">
      <alignment horizontal="right" vertical="top" shrinkToFit="1"/>
    </xf>
    <xf numFmtId="10" fontId="1" fillId="0" borderId="2">
      <alignment horizontal="center" vertical="top" shrinkToFit="1"/>
    </xf>
    <xf numFmtId="0" fontId="1" fillId="4" borderId="1">
      <alignment horizontal="left"/>
    </xf>
  </cellStyleXfs>
  <cellXfs count="75">
    <xf numFmtId="0" fontId="0" fillId="0" borderId="0" xfId="0"/>
    <xf numFmtId="0" fontId="5" fillId="0" borderId="0" xfId="0" applyFont="1" applyProtection="1">
      <protection locked="0"/>
    </xf>
    <xf numFmtId="0" fontId="6" fillId="0" borderId="1" xfId="2" applyNumberFormat="1" applyFont="1" applyProtection="1"/>
    <xf numFmtId="0" fontId="7" fillId="0" borderId="1" xfId="3" applyNumberFormat="1" applyFont="1" applyProtection="1">
      <alignment horizontal="center" wrapText="1"/>
    </xf>
    <xf numFmtId="0" fontId="6" fillId="0" borderId="3" xfId="13" applyNumberFormat="1" applyFont="1" applyProtection="1">
      <alignment horizontal="center" vertical="center" wrapText="1"/>
    </xf>
    <xf numFmtId="0" fontId="6" fillId="0" borderId="2" xfId="12" applyNumberFormat="1" applyFont="1" applyProtection="1">
      <alignment horizontal="center" vertical="center" wrapText="1"/>
    </xf>
    <xf numFmtId="0" fontId="6" fillId="0" borderId="5" xfId="12" applyNumberFormat="1" applyFont="1" applyBorder="1" applyProtection="1">
      <alignment horizontal="center" vertical="center" wrapText="1"/>
    </xf>
    <xf numFmtId="1" fontId="6" fillId="0" borderId="2" xfId="14" applyNumberFormat="1" applyFont="1" applyProtection="1">
      <alignment horizontal="center" vertical="top" shrinkToFit="1"/>
    </xf>
    <xf numFmtId="0" fontId="6" fillId="0" borderId="2" xfId="15" applyNumberFormat="1" applyFont="1" applyProtection="1">
      <alignment horizontal="left" vertical="top" wrapText="1"/>
    </xf>
    <xf numFmtId="0" fontId="6" fillId="0" borderId="2" xfId="16" applyNumberFormat="1" applyFont="1" applyProtection="1">
      <alignment horizontal="center" vertical="top" wrapText="1"/>
    </xf>
    <xf numFmtId="4" fontId="7" fillId="2" borderId="2" xfId="17" applyNumberFormat="1" applyFont="1" applyProtection="1">
      <alignment horizontal="right" vertical="top" shrinkToFit="1"/>
    </xf>
    <xf numFmtId="4" fontId="6" fillId="0" borderId="12" xfId="2" applyNumberFormat="1" applyFont="1" applyBorder="1" applyAlignment="1" applyProtection="1">
      <alignment horizontal="left" vertical="top"/>
    </xf>
    <xf numFmtId="4" fontId="6" fillId="0" borderId="12" xfId="2" applyNumberFormat="1" applyFont="1" applyBorder="1" applyAlignment="1" applyProtection="1">
      <alignment horizontal="left" vertical="top" wrapText="1"/>
    </xf>
    <xf numFmtId="1" fontId="7" fillId="0" borderId="4" xfId="20" applyNumberFormat="1" applyFont="1" applyProtection="1">
      <alignment horizontal="left" vertical="top" shrinkToFit="1"/>
    </xf>
    <xf numFmtId="4" fontId="7" fillId="3" borderId="2" xfId="21" applyNumberFormat="1" applyFont="1" applyProtection="1">
      <alignment horizontal="right" vertical="top" shrinkToFit="1"/>
    </xf>
    <xf numFmtId="0" fontId="6" fillId="0" borderId="1" xfId="1" applyNumberFormat="1" applyFont="1" applyProtection="1">
      <alignment horizontal="left" wrapText="1"/>
    </xf>
    <xf numFmtId="4" fontId="6" fillId="2" borderId="2" xfId="17" applyNumberFormat="1" applyFont="1" applyAlignment="1" applyProtection="1">
      <alignment horizontal="right" vertical="top" shrinkToFit="1"/>
    </xf>
    <xf numFmtId="4" fontId="7" fillId="2" borderId="2" xfId="17" applyNumberFormat="1" applyFont="1" applyAlignment="1" applyProtection="1">
      <alignment horizontal="right" vertical="top" shrinkToFit="1"/>
    </xf>
    <xf numFmtId="10" fontId="7" fillId="2" borderId="2" xfId="18" applyNumberFormat="1" applyFont="1" applyAlignment="1" applyProtection="1">
      <alignment horizontal="center" vertical="top" shrinkToFit="1"/>
    </xf>
    <xf numFmtId="10" fontId="7" fillId="2" borderId="5" xfId="18" applyNumberFormat="1" applyFont="1" applyBorder="1" applyAlignment="1" applyProtection="1">
      <alignment horizontal="center" vertical="top" shrinkToFit="1"/>
    </xf>
    <xf numFmtId="4" fontId="6" fillId="0" borderId="12" xfId="2" applyNumberFormat="1" applyFont="1" applyBorder="1" applyAlignment="1" applyProtection="1">
      <alignment vertical="top"/>
    </xf>
    <xf numFmtId="4" fontId="5" fillId="0" borderId="12" xfId="0" applyNumberFormat="1" applyFont="1" applyBorder="1" applyAlignment="1" applyProtection="1">
      <alignment vertical="top"/>
      <protection locked="0"/>
    </xf>
    <xf numFmtId="0" fontId="5" fillId="0" borderId="0" xfId="0" applyFont="1" applyAlignment="1">
      <alignment vertical="top" wrapText="1"/>
    </xf>
    <xf numFmtId="4" fontId="6" fillId="3" borderId="2" xfId="21" applyNumberFormat="1" applyFont="1" applyAlignment="1" applyProtection="1">
      <alignment horizontal="right" vertical="top" shrinkToFit="1"/>
    </xf>
    <xf numFmtId="4" fontId="7" fillId="3" borderId="2" xfId="21" applyNumberFormat="1" applyFont="1" applyAlignment="1" applyProtection="1">
      <alignment horizontal="right" vertical="top" shrinkToFit="1"/>
    </xf>
    <xf numFmtId="10" fontId="7" fillId="3" borderId="2" xfId="22" applyNumberFormat="1" applyFont="1" applyAlignment="1" applyProtection="1">
      <alignment horizontal="center" vertical="top" shrinkToFit="1"/>
    </xf>
    <xf numFmtId="10" fontId="7" fillId="3" borderId="5" xfId="22" applyNumberFormat="1" applyFont="1" applyBorder="1" applyAlignment="1" applyProtection="1">
      <alignment horizontal="center" vertical="top" shrinkToFit="1"/>
    </xf>
    <xf numFmtId="4" fontId="6" fillId="0" borderId="1" xfId="2" applyNumberFormat="1" applyFont="1" applyBorder="1" applyAlignment="1" applyProtection="1">
      <alignment horizontal="left" vertical="top" wrapText="1"/>
    </xf>
    <xf numFmtId="0" fontId="5" fillId="0" borderId="1" xfId="0" applyFont="1" applyBorder="1" applyProtection="1">
      <protection locked="0"/>
    </xf>
    <xf numFmtId="4" fontId="6" fillId="0" borderId="12" xfId="2" applyNumberFormat="1" applyFont="1" applyFill="1" applyBorder="1" applyAlignment="1" applyProtection="1">
      <alignment horizontal="left" vertical="top" wrapText="1"/>
    </xf>
    <xf numFmtId="3" fontId="6" fillId="0" borderId="2" xfId="14" applyNumberFormat="1" applyFont="1" applyProtection="1">
      <alignment horizontal="center" vertical="top" shrinkToFit="1"/>
    </xf>
    <xf numFmtId="3" fontId="6" fillId="5" borderId="2" xfId="14" applyNumberFormat="1" applyFont="1" applyFill="1" applyProtection="1">
      <alignment horizontal="center" vertical="top" shrinkToFit="1"/>
    </xf>
    <xf numFmtId="0" fontId="6" fillId="5" borderId="2" xfId="15" applyNumberFormat="1" applyFont="1" applyFill="1" applyProtection="1">
      <alignment horizontal="left" vertical="top" wrapText="1"/>
    </xf>
    <xf numFmtId="1" fontId="6" fillId="5" borderId="2" xfId="14" applyNumberFormat="1" applyFont="1" applyFill="1" applyProtection="1">
      <alignment horizontal="center" vertical="top" shrinkToFit="1"/>
    </xf>
    <xf numFmtId="0" fontId="6" fillId="5" borderId="2" xfId="16" applyNumberFormat="1" applyFont="1" applyFill="1" applyProtection="1">
      <alignment horizontal="center" vertical="top" wrapText="1"/>
    </xf>
    <xf numFmtId="4" fontId="7" fillId="5" borderId="2" xfId="17" applyNumberFormat="1" applyFont="1" applyFill="1" applyProtection="1">
      <alignment horizontal="right" vertical="top" shrinkToFit="1"/>
    </xf>
    <xf numFmtId="4" fontId="7" fillId="5" borderId="2" xfId="17" applyNumberFormat="1" applyFont="1" applyFill="1" applyAlignment="1" applyProtection="1">
      <alignment horizontal="right" vertical="top" shrinkToFit="1"/>
    </xf>
    <xf numFmtId="10" fontId="7" fillId="5" borderId="2" xfId="18" applyNumberFormat="1" applyFont="1" applyFill="1" applyAlignment="1" applyProtection="1">
      <alignment horizontal="center" vertical="top" shrinkToFit="1"/>
    </xf>
    <xf numFmtId="10" fontId="7" fillId="5" borderId="5" xfId="18" applyNumberFormat="1" applyFont="1" applyFill="1" applyBorder="1" applyAlignment="1" applyProtection="1">
      <alignment horizontal="center" vertical="top" shrinkToFit="1"/>
    </xf>
    <xf numFmtId="4" fontId="6" fillId="5" borderId="12" xfId="2" applyNumberFormat="1" applyFont="1" applyFill="1" applyBorder="1" applyAlignment="1" applyProtection="1">
      <alignment horizontal="left" vertical="top" wrapText="1"/>
    </xf>
    <xf numFmtId="0" fontId="5" fillId="5" borderId="0" xfId="0" applyFont="1" applyFill="1" applyProtection="1">
      <protection locked="0"/>
    </xf>
    <xf numFmtId="0" fontId="6" fillId="0" borderId="1" xfId="1" applyNumberFormat="1" applyFont="1" applyProtection="1">
      <alignment horizontal="left" wrapText="1"/>
    </xf>
    <xf numFmtId="0" fontId="6" fillId="0" borderId="1" xfId="1" applyFont="1">
      <alignment horizontal="left" wrapText="1"/>
    </xf>
    <xf numFmtId="0" fontId="7" fillId="0" borderId="1" xfId="3" applyNumberFormat="1" applyFont="1" applyProtection="1">
      <alignment horizontal="center" wrapText="1"/>
    </xf>
    <xf numFmtId="0" fontId="7" fillId="0" borderId="1" xfId="3" applyFont="1">
      <alignment horizontal="center" wrapText="1"/>
    </xf>
    <xf numFmtId="0" fontId="6" fillId="0" borderId="1" xfId="5" applyNumberFormat="1" applyFont="1" applyProtection="1">
      <alignment horizontal="right"/>
    </xf>
    <xf numFmtId="0" fontId="6" fillId="0" borderId="1" xfId="5" applyFont="1">
      <alignment horizontal="right"/>
    </xf>
    <xf numFmtId="1" fontId="7" fillId="0" borderId="2" xfId="19" applyNumberFormat="1" applyFont="1" applyProtection="1">
      <alignment horizontal="left" vertical="top" shrinkToFit="1"/>
    </xf>
    <xf numFmtId="1" fontId="7" fillId="0" borderId="2" xfId="19" applyFont="1">
      <alignment horizontal="left" vertical="top" shrinkToFit="1"/>
    </xf>
    <xf numFmtId="0" fontId="6" fillId="0" borderId="2" xfId="11" applyNumberFormat="1" applyFont="1" applyProtection="1">
      <alignment horizontal="center" vertical="center" wrapText="1"/>
    </xf>
    <xf numFmtId="0" fontId="6" fillId="0" borderId="2" xfId="11" applyFont="1">
      <alignment horizontal="center" vertical="center" wrapText="1"/>
    </xf>
    <xf numFmtId="0" fontId="6" fillId="0" borderId="2" xfId="7" applyNumberFormat="1" applyFont="1" applyProtection="1">
      <alignment horizontal="center" vertical="center" wrapText="1"/>
    </xf>
    <xf numFmtId="0" fontId="6" fillId="0" borderId="2" xfId="7" applyFont="1">
      <alignment horizontal="center" vertical="center" wrapText="1"/>
    </xf>
    <xf numFmtId="0" fontId="6" fillId="0" borderId="2" xfId="8" applyNumberFormat="1" applyFont="1" applyProtection="1">
      <alignment horizontal="center" vertical="center" wrapText="1"/>
    </xf>
    <xf numFmtId="0" fontId="6" fillId="0" borderId="2" xfId="8" applyFont="1">
      <alignment horizontal="center" vertical="center" wrapText="1"/>
    </xf>
    <xf numFmtId="0" fontId="6" fillId="0" borderId="2" xfId="9" applyNumberFormat="1" applyFont="1" applyProtection="1">
      <alignment horizontal="center" vertical="center" wrapText="1"/>
    </xf>
    <xf numFmtId="0" fontId="6" fillId="0" borderId="2" xfId="9" applyFont="1">
      <alignment horizontal="center" vertical="center" wrapText="1"/>
    </xf>
    <xf numFmtId="0" fontId="6" fillId="0" borderId="2" xfId="10" applyNumberFormat="1" applyFont="1" applyProtection="1">
      <alignment horizontal="center" vertical="center" wrapText="1"/>
    </xf>
    <xf numFmtId="0" fontId="6" fillId="0" borderId="2" xfId="10" applyFont="1">
      <alignment horizontal="center" vertical="center" wrapText="1"/>
    </xf>
    <xf numFmtId="0" fontId="6" fillId="0" borderId="2" xfId="12" applyNumberFormat="1" applyFont="1" applyProtection="1">
      <alignment horizontal="center" vertical="center" wrapText="1"/>
    </xf>
    <xf numFmtId="0" fontId="6" fillId="0" borderId="2" xfId="12" applyFont="1">
      <alignment horizontal="center" vertical="center" wrapText="1"/>
    </xf>
    <xf numFmtId="0" fontId="6" fillId="0" borderId="6" xfId="11" applyNumberFormat="1" applyFont="1" applyBorder="1" applyAlignment="1" applyProtection="1">
      <alignment horizontal="center" vertical="center" wrapText="1"/>
    </xf>
    <xf numFmtId="0" fontId="6" fillId="0" borderId="7" xfId="11" applyNumberFormat="1" applyFont="1" applyBorder="1" applyAlignment="1" applyProtection="1">
      <alignment horizontal="center" vertical="center" wrapText="1"/>
    </xf>
    <xf numFmtId="0" fontId="6" fillId="0" borderId="8" xfId="11" applyNumberFormat="1" applyFont="1" applyBorder="1" applyAlignment="1" applyProtection="1">
      <alignment horizontal="center" vertical="center" wrapText="1"/>
    </xf>
    <xf numFmtId="0" fontId="6" fillId="0" borderId="9" xfId="11" applyNumberFormat="1" applyFont="1" applyBorder="1" applyAlignment="1" applyProtection="1">
      <alignment horizontal="center" vertical="center" wrapText="1"/>
    </xf>
    <xf numFmtId="0" fontId="6" fillId="0" borderId="10" xfId="11" applyNumberFormat="1" applyFont="1" applyBorder="1" applyAlignment="1" applyProtection="1">
      <alignment horizontal="center" vertical="center" wrapText="1"/>
    </xf>
    <xf numFmtId="0" fontId="6" fillId="0" borderId="11" xfId="11" applyNumberFormat="1" applyFont="1" applyBorder="1" applyAlignment="1" applyProtection="1">
      <alignment horizontal="center" vertical="center" wrapText="1"/>
    </xf>
    <xf numFmtId="0" fontId="6" fillId="0" borderId="12" xfId="2" applyNumberFormat="1" applyFont="1" applyBorder="1" applyAlignment="1" applyProtection="1">
      <alignment horizontal="center" vertical="center" wrapText="1"/>
    </xf>
    <xf numFmtId="0" fontId="6" fillId="0" borderId="5" xfId="11" applyFont="1" applyBorder="1">
      <alignment horizontal="center" vertical="center" wrapText="1"/>
    </xf>
    <xf numFmtId="0" fontId="6" fillId="0" borderId="13" xfId="2" applyNumberFormat="1" applyFont="1" applyBorder="1" applyAlignment="1" applyProtection="1">
      <alignment horizontal="center" vertical="center" wrapText="1"/>
    </xf>
    <xf numFmtId="0" fontId="6" fillId="0" borderId="14" xfId="2" applyNumberFormat="1" applyFont="1" applyBorder="1" applyAlignment="1" applyProtection="1">
      <alignment horizontal="center" vertical="center" wrapText="1"/>
    </xf>
    <xf numFmtId="0" fontId="6" fillId="0" borderId="15" xfId="6" applyNumberFormat="1" applyFont="1" applyBorder="1" applyProtection="1">
      <alignment horizontal="center" vertical="center" wrapText="1"/>
    </xf>
    <xf numFmtId="0" fontId="6" fillId="0" borderId="16" xfId="6" applyNumberFormat="1" applyFont="1" applyBorder="1" applyProtection="1">
      <alignment horizontal="center" vertical="center" wrapText="1"/>
    </xf>
    <xf numFmtId="0" fontId="5" fillId="0" borderId="12" xfId="0" applyFont="1" applyBorder="1" applyAlignment="1">
      <alignment vertical="top" wrapText="1"/>
    </xf>
    <xf numFmtId="0" fontId="7" fillId="0" borderId="1" xfId="4" applyNumberFormat="1" applyFont="1" applyAlignment="1" applyProtection="1">
      <alignment horizontal="center"/>
    </xf>
  </cellXfs>
  <cellStyles count="32">
    <cellStyle name="br" xfId="25"/>
    <cellStyle name="col" xfId="24"/>
    <cellStyle name="style0" xfId="26"/>
    <cellStyle name="td" xfId="27"/>
    <cellStyle name="tr" xfId="23"/>
    <cellStyle name="xl21" xfId="28"/>
    <cellStyle name="xl22" xfId="6"/>
    <cellStyle name="xl23" xfId="14"/>
    <cellStyle name="xl24" xfId="2"/>
    <cellStyle name="xl25" xfId="7"/>
    <cellStyle name="xl26" xfId="16"/>
    <cellStyle name="xl27" xfId="8"/>
    <cellStyle name="xl28" xfId="9"/>
    <cellStyle name="xl29" xfId="10"/>
    <cellStyle name="xl30" xfId="12"/>
    <cellStyle name="xl31" xfId="11"/>
    <cellStyle name="xl32" xfId="19"/>
    <cellStyle name="xl33" xfId="20"/>
    <cellStyle name="xl34" xfId="29"/>
    <cellStyle name="xl35" xfId="21"/>
    <cellStyle name="xl36" xfId="1"/>
    <cellStyle name="xl37" xfId="13"/>
    <cellStyle name="xl38" xfId="30"/>
    <cellStyle name="xl39" xfId="22"/>
    <cellStyle name="xl40" xfId="3"/>
    <cellStyle name="xl41" xfId="4"/>
    <cellStyle name="xl42" xfId="5"/>
    <cellStyle name="xl43" xfId="31"/>
    <cellStyle name="xl44" xfId="15"/>
    <cellStyle name="xl45" xfId="17"/>
    <cellStyle name="xl46" xfId="18"/>
    <cellStyle name="Обычный" xfId="0" builtinId="0"/>
  </cellStyles>
  <dxfs count="0"/>
  <tableStyles count="0"/>
  <colors>
    <mruColors>
      <color rgb="FFC1E7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1"/>
  <sheetViews>
    <sheetView showGridLines="0" tabSelected="1" zoomScale="85" zoomScaleNormal="85" zoomScaleSheetLayoutView="100" workbookViewId="0">
      <pane ySplit="8" topLeftCell="A9" activePane="bottomLeft" state="frozen"/>
      <selection pane="bottomLeft" activeCell="AP10" sqref="AP10"/>
    </sheetView>
  </sheetViews>
  <sheetFormatPr defaultRowHeight="15" outlineLevelRow="1" x14ac:dyDescent="0.25"/>
  <cols>
    <col min="1" max="1" width="26" style="1" customWidth="1"/>
    <col min="2" max="2" width="48.85546875" style="1" customWidth="1"/>
    <col min="3" max="15" width="9.140625" style="1" hidden="1"/>
    <col min="16" max="16" width="15.7109375" style="1" customWidth="1"/>
    <col min="17" max="17" width="15.7109375" style="1" hidden="1" customWidth="1"/>
    <col min="18" max="18" width="15.7109375" style="1" customWidth="1"/>
    <col min="19" max="29" width="9.140625" style="1" hidden="1"/>
    <col min="30" max="30" width="15.7109375" style="1" customWidth="1"/>
    <col min="31" max="37" width="9.140625" style="1" hidden="1"/>
    <col min="38" max="38" width="16" style="1" customWidth="1"/>
    <col min="39" max="39" width="35" style="1" customWidth="1"/>
    <col min="40" max="40" width="18.42578125" style="1" customWidth="1"/>
    <col min="41" max="16384" width="9.140625" style="1"/>
  </cols>
  <sheetData>
    <row r="1" spans="1:40" ht="15" hidden="1" customHeight="1" x14ac:dyDescent="0.25">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2"/>
      <c r="AM1" s="2"/>
    </row>
    <row r="2" spans="1:40" hidden="1" x14ac:dyDescent="0.25">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2"/>
      <c r="AM2" s="2"/>
    </row>
    <row r="3" spans="1:40" hidden="1" x14ac:dyDescent="0.25">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2"/>
      <c r="AM3" s="2"/>
    </row>
    <row r="4" spans="1:40" ht="15.2" customHeight="1" x14ac:dyDescent="0.2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3"/>
      <c r="AK4" s="3"/>
      <c r="AL4" s="2"/>
      <c r="AM4" s="2"/>
    </row>
    <row r="5" spans="1:40" ht="15.75" customHeight="1" x14ac:dyDescent="0.25">
      <c r="A5" s="74" t="s">
        <v>77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row>
    <row r="6" spans="1:40" ht="14.25" customHeight="1" x14ac:dyDescent="0.25">
      <c r="A6" s="45" t="s">
        <v>0</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2"/>
      <c r="AM6" s="2"/>
    </row>
    <row r="7" spans="1:40" ht="30" customHeight="1" x14ac:dyDescent="0.25">
      <c r="A7" s="71" t="s">
        <v>1</v>
      </c>
      <c r="B7" s="51" t="s">
        <v>2</v>
      </c>
      <c r="C7" s="53" t="s">
        <v>3</v>
      </c>
      <c r="D7" s="55" t="s">
        <v>3</v>
      </c>
      <c r="E7" s="57" t="s">
        <v>3</v>
      </c>
      <c r="F7" s="49" t="s">
        <v>4</v>
      </c>
      <c r="G7" s="50"/>
      <c r="H7" s="50"/>
      <c r="I7" s="49" t="s">
        <v>5</v>
      </c>
      <c r="J7" s="50"/>
      <c r="K7" s="50"/>
      <c r="L7" s="59" t="s">
        <v>3</v>
      </c>
      <c r="M7" s="59" t="s">
        <v>3</v>
      </c>
      <c r="N7" s="59" t="s">
        <v>3</v>
      </c>
      <c r="O7" s="59" t="s">
        <v>3</v>
      </c>
      <c r="P7" s="59" t="s">
        <v>76</v>
      </c>
      <c r="Q7" s="59" t="s">
        <v>6</v>
      </c>
      <c r="R7" s="59" t="s">
        <v>100</v>
      </c>
      <c r="S7" s="59" t="s">
        <v>3</v>
      </c>
      <c r="T7" s="59" t="s">
        <v>3</v>
      </c>
      <c r="U7" s="59" t="s">
        <v>3</v>
      </c>
      <c r="V7" s="59" t="s">
        <v>3</v>
      </c>
      <c r="W7" s="59" t="s">
        <v>3</v>
      </c>
      <c r="X7" s="59" t="s">
        <v>3</v>
      </c>
      <c r="Y7" s="49" t="s">
        <v>7</v>
      </c>
      <c r="Z7" s="50"/>
      <c r="AA7" s="50"/>
      <c r="AB7" s="61" t="s">
        <v>101</v>
      </c>
      <c r="AC7" s="62"/>
      <c r="AD7" s="63"/>
      <c r="AE7" s="4" t="s">
        <v>3</v>
      </c>
      <c r="AF7" s="49" t="s">
        <v>8</v>
      </c>
      <c r="AG7" s="50"/>
      <c r="AH7" s="49" t="s">
        <v>9</v>
      </c>
      <c r="AI7" s="50"/>
      <c r="AJ7" s="49" t="s">
        <v>10</v>
      </c>
      <c r="AK7" s="68"/>
      <c r="AL7" s="67" t="s">
        <v>49</v>
      </c>
      <c r="AM7" s="69" t="s">
        <v>69</v>
      </c>
      <c r="AN7" s="67" t="s">
        <v>70</v>
      </c>
    </row>
    <row r="8" spans="1:40" ht="45" customHeight="1" x14ac:dyDescent="0.25">
      <c r="A8" s="72"/>
      <c r="B8" s="52"/>
      <c r="C8" s="54"/>
      <c r="D8" s="56"/>
      <c r="E8" s="58"/>
      <c r="F8" s="5" t="s">
        <v>3</v>
      </c>
      <c r="G8" s="5" t="s">
        <v>3</v>
      </c>
      <c r="H8" s="5" t="s">
        <v>3</v>
      </c>
      <c r="I8" s="5" t="s">
        <v>3</v>
      </c>
      <c r="J8" s="5" t="s">
        <v>3</v>
      </c>
      <c r="K8" s="5" t="s">
        <v>3</v>
      </c>
      <c r="L8" s="60"/>
      <c r="M8" s="60"/>
      <c r="N8" s="60"/>
      <c r="O8" s="60"/>
      <c r="P8" s="60"/>
      <c r="Q8" s="60"/>
      <c r="R8" s="60"/>
      <c r="S8" s="60"/>
      <c r="T8" s="60"/>
      <c r="U8" s="60"/>
      <c r="V8" s="60"/>
      <c r="W8" s="60"/>
      <c r="X8" s="60"/>
      <c r="Y8" s="5" t="s">
        <v>3</v>
      </c>
      <c r="Z8" s="5" t="s">
        <v>3</v>
      </c>
      <c r="AA8" s="5" t="s">
        <v>3</v>
      </c>
      <c r="AB8" s="64"/>
      <c r="AC8" s="65"/>
      <c r="AD8" s="66"/>
      <c r="AE8" s="5"/>
      <c r="AF8" s="5" t="s">
        <v>3</v>
      </c>
      <c r="AG8" s="5" t="s">
        <v>3</v>
      </c>
      <c r="AH8" s="5" t="s">
        <v>3</v>
      </c>
      <c r="AI8" s="5" t="s">
        <v>3</v>
      </c>
      <c r="AJ8" s="5" t="s">
        <v>3</v>
      </c>
      <c r="AK8" s="6" t="s">
        <v>3</v>
      </c>
      <c r="AL8" s="67"/>
      <c r="AM8" s="70"/>
      <c r="AN8" s="67"/>
    </row>
    <row r="9" spans="1:40" ht="75.75" customHeight="1" outlineLevel="1" x14ac:dyDescent="0.25">
      <c r="A9" s="30" t="s">
        <v>141</v>
      </c>
      <c r="B9" s="8" t="s">
        <v>50</v>
      </c>
      <c r="C9" s="7" t="s">
        <v>11</v>
      </c>
      <c r="D9" s="7"/>
      <c r="E9" s="7"/>
      <c r="F9" s="9"/>
      <c r="G9" s="7"/>
      <c r="H9" s="7"/>
      <c r="I9" s="7"/>
      <c r="J9" s="7"/>
      <c r="K9" s="7"/>
      <c r="L9" s="7"/>
      <c r="M9" s="7"/>
      <c r="N9" s="7"/>
      <c r="O9" s="10">
        <v>0</v>
      </c>
      <c r="P9" s="16">
        <v>281552800</v>
      </c>
      <c r="Q9" s="16">
        <v>0</v>
      </c>
      <c r="R9" s="16">
        <v>283052800</v>
      </c>
      <c r="S9" s="16">
        <v>269400000</v>
      </c>
      <c r="T9" s="16">
        <v>269400000</v>
      </c>
      <c r="U9" s="16">
        <v>0</v>
      </c>
      <c r="V9" s="16">
        <v>0</v>
      </c>
      <c r="W9" s="16">
        <v>0</v>
      </c>
      <c r="X9" s="16">
        <v>0</v>
      </c>
      <c r="Y9" s="16">
        <v>0</v>
      </c>
      <c r="Z9" s="16">
        <v>282770030.66000003</v>
      </c>
      <c r="AA9" s="16">
        <v>282770030.66000003</v>
      </c>
      <c r="AB9" s="16">
        <v>0</v>
      </c>
      <c r="AC9" s="16">
        <v>282770030.66000003</v>
      </c>
      <c r="AD9" s="16">
        <v>293859813.20999998</v>
      </c>
      <c r="AE9" s="17">
        <v>282770030.66000003</v>
      </c>
      <c r="AF9" s="17">
        <v>-13370030.66</v>
      </c>
      <c r="AG9" s="18">
        <v>1.0496289185597625</v>
      </c>
      <c r="AH9" s="17">
        <v>-13370030.66</v>
      </c>
      <c r="AI9" s="18">
        <v>1.0496289185597625</v>
      </c>
      <c r="AJ9" s="17">
        <v>0</v>
      </c>
      <c r="AK9" s="19"/>
      <c r="AL9" s="20">
        <f t="shared" ref="AL9:AL58" si="0">AD9/P9*100</f>
        <v>104.37112087324294</v>
      </c>
      <c r="AM9" s="11"/>
      <c r="AN9" s="21">
        <f t="shared" ref="AN9:AN58" si="1">AD9/R9*100</f>
        <v>103.81802024569267</v>
      </c>
    </row>
    <row r="10" spans="1:40" ht="123" customHeight="1" outlineLevel="1" x14ac:dyDescent="0.25">
      <c r="A10" s="30" t="s">
        <v>142</v>
      </c>
      <c r="B10" s="8" t="s">
        <v>51</v>
      </c>
      <c r="C10" s="7" t="s">
        <v>12</v>
      </c>
      <c r="D10" s="7"/>
      <c r="E10" s="7"/>
      <c r="F10" s="9"/>
      <c r="G10" s="7"/>
      <c r="H10" s="7"/>
      <c r="I10" s="7"/>
      <c r="J10" s="7"/>
      <c r="K10" s="7"/>
      <c r="L10" s="7"/>
      <c r="M10" s="7"/>
      <c r="N10" s="7"/>
      <c r="O10" s="10">
        <v>0</v>
      </c>
      <c r="P10" s="16">
        <v>5000000</v>
      </c>
      <c r="Q10" s="16">
        <v>0</v>
      </c>
      <c r="R10" s="16">
        <v>4000000</v>
      </c>
      <c r="S10" s="16">
        <v>5000000</v>
      </c>
      <c r="T10" s="16">
        <v>5000000</v>
      </c>
      <c r="U10" s="16">
        <v>0</v>
      </c>
      <c r="V10" s="16">
        <v>0</v>
      </c>
      <c r="W10" s="16">
        <v>0</v>
      </c>
      <c r="X10" s="16">
        <v>0</v>
      </c>
      <c r="Y10" s="16">
        <v>0</v>
      </c>
      <c r="Z10" s="16">
        <v>3897485.63</v>
      </c>
      <c r="AA10" s="16">
        <v>3897485.63</v>
      </c>
      <c r="AB10" s="16">
        <v>0</v>
      </c>
      <c r="AC10" s="16">
        <v>3897485.63</v>
      </c>
      <c r="AD10" s="16">
        <v>3712136.87</v>
      </c>
      <c r="AE10" s="17">
        <v>3897485.63</v>
      </c>
      <c r="AF10" s="17">
        <v>1102514.3700000001</v>
      </c>
      <c r="AG10" s="18">
        <v>0.77949712599999998</v>
      </c>
      <c r="AH10" s="17">
        <v>1102514.3700000001</v>
      </c>
      <c r="AI10" s="18">
        <v>0.77949712599999998</v>
      </c>
      <c r="AJ10" s="17">
        <v>0</v>
      </c>
      <c r="AK10" s="19"/>
      <c r="AL10" s="20">
        <f t="shared" si="0"/>
        <v>74.24273740000001</v>
      </c>
      <c r="AM10" s="12" t="s">
        <v>67</v>
      </c>
      <c r="AN10" s="21">
        <f t="shared" si="1"/>
        <v>92.803421749999998</v>
      </c>
    </row>
    <row r="11" spans="1:40" ht="108" customHeight="1" outlineLevel="1" x14ac:dyDescent="0.25">
      <c r="A11" s="30" t="s">
        <v>143</v>
      </c>
      <c r="B11" s="8" t="s">
        <v>52</v>
      </c>
      <c r="C11" s="7" t="s">
        <v>13</v>
      </c>
      <c r="D11" s="7"/>
      <c r="E11" s="7"/>
      <c r="F11" s="9"/>
      <c r="G11" s="7"/>
      <c r="H11" s="7"/>
      <c r="I11" s="7"/>
      <c r="J11" s="7"/>
      <c r="K11" s="7"/>
      <c r="L11" s="7"/>
      <c r="M11" s="7"/>
      <c r="N11" s="7"/>
      <c r="O11" s="10">
        <v>0</v>
      </c>
      <c r="P11" s="16">
        <v>2300000</v>
      </c>
      <c r="Q11" s="16">
        <v>0</v>
      </c>
      <c r="R11" s="16">
        <v>1800000</v>
      </c>
      <c r="S11" s="16">
        <v>2300000</v>
      </c>
      <c r="T11" s="16">
        <v>2300000</v>
      </c>
      <c r="U11" s="16">
        <v>0</v>
      </c>
      <c r="V11" s="16">
        <v>0</v>
      </c>
      <c r="W11" s="16">
        <v>0</v>
      </c>
      <c r="X11" s="16">
        <v>0</v>
      </c>
      <c r="Y11" s="16">
        <v>0</v>
      </c>
      <c r="Z11" s="16">
        <v>1546469.63</v>
      </c>
      <c r="AA11" s="16">
        <v>1546469.63</v>
      </c>
      <c r="AB11" s="16">
        <v>0</v>
      </c>
      <c r="AC11" s="16">
        <v>1546469.63</v>
      </c>
      <c r="AD11" s="16">
        <v>4249715.6399999997</v>
      </c>
      <c r="AE11" s="17">
        <v>1546469.63</v>
      </c>
      <c r="AF11" s="17">
        <v>753530.37</v>
      </c>
      <c r="AG11" s="18">
        <v>0.67237809999999998</v>
      </c>
      <c r="AH11" s="17">
        <v>753530.37</v>
      </c>
      <c r="AI11" s="18">
        <v>0.67237809999999998</v>
      </c>
      <c r="AJ11" s="17">
        <v>0</v>
      </c>
      <c r="AK11" s="19"/>
      <c r="AL11" s="20">
        <f t="shared" si="0"/>
        <v>184.77024521739131</v>
      </c>
      <c r="AM11" s="12" t="s">
        <v>173</v>
      </c>
      <c r="AN11" s="21">
        <f t="shared" si="1"/>
        <v>236.09531333333331</v>
      </c>
    </row>
    <row r="12" spans="1:40" ht="159.75" customHeight="1" outlineLevel="1" x14ac:dyDescent="0.25">
      <c r="A12" s="30" t="s">
        <v>144</v>
      </c>
      <c r="B12" s="8" t="s">
        <v>53</v>
      </c>
      <c r="C12" s="7" t="s">
        <v>14</v>
      </c>
      <c r="D12" s="7"/>
      <c r="E12" s="7"/>
      <c r="F12" s="9"/>
      <c r="G12" s="7"/>
      <c r="H12" s="7"/>
      <c r="I12" s="7"/>
      <c r="J12" s="7"/>
      <c r="K12" s="7"/>
      <c r="L12" s="7"/>
      <c r="M12" s="7"/>
      <c r="N12" s="7"/>
      <c r="O12" s="10">
        <v>0</v>
      </c>
      <c r="P12" s="16">
        <v>900000</v>
      </c>
      <c r="Q12" s="16">
        <v>0</v>
      </c>
      <c r="R12" s="16">
        <v>900000</v>
      </c>
      <c r="S12" s="16">
        <v>600000</v>
      </c>
      <c r="T12" s="16">
        <v>600000</v>
      </c>
      <c r="U12" s="16">
        <v>0</v>
      </c>
      <c r="V12" s="16">
        <v>0</v>
      </c>
      <c r="W12" s="16">
        <v>0</v>
      </c>
      <c r="X12" s="16">
        <v>0</v>
      </c>
      <c r="Y12" s="16">
        <v>0</v>
      </c>
      <c r="Z12" s="16">
        <v>937486.17</v>
      </c>
      <c r="AA12" s="16">
        <v>937486.17</v>
      </c>
      <c r="AB12" s="16">
        <v>0</v>
      </c>
      <c r="AC12" s="16">
        <v>937486.17</v>
      </c>
      <c r="AD12" s="16">
        <v>594053.18999999994</v>
      </c>
      <c r="AE12" s="17">
        <v>937486.17</v>
      </c>
      <c r="AF12" s="17">
        <v>-337486.17</v>
      </c>
      <c r="AG12" s="18">
        <v>1.56247695</v>
      </c>
      <c r="AH12" s="17">
        <v>-337486.17</v>
      </c>
      <c r="AI12" s="18">
        <v>1.56247695</v>
      </c>
      <c r="AJ12" s="17">
        <v>0</v>
      </c>
      <c r="AK12" s="19"/>
      <c r="AL12" s="20">
        <f t="shared" si="0"/>
        <v>66.005909999999986</v>
      </c>
      <c r="AM12" s="12" t="s">
        <v>174</v>
      </c>
      <c r="AN12" s="21">
        <f t="shared" si="1"/>
        <v>66.005909999999986</v>
      </c>
    </row>
    <row r="13" spans="1:40" ht="140.25" customHeight="1" outlineLevel="1" x14ac:dyDescent="0.25">
      <c r="A13" s="30" t="s">
        <v>145</v>
      </c>
      <c r="B13" s="8" t="s">
        <v>54</v>
      </c>
      <c r="C13" s="7" t="s">
        <v>15</v>
      </c>
      <c r="D13" s="7"/>
      <c r="E13" s="7"/>
      <c r="F13" s="9"/>
      <c r="G13" s="7"/>
      <c r="H13" s="7"/>
      <c r="I13" s="7"/>
      <c r="J13" s="7"/>
      <c r="K13" s="7"/>
      <c r="L13" s="7"/>
      <c r="M13" s="7"/>
      <c r="N13" s="7"/>
      <c r="O13" s="10">
        <v>0</v>
      </c>
      <c r="P13" s="16">
        <v>11870415</v>
      </c>
      <c r="Q13" s="16">
        <v>3354000</v>
      </c>
      <c r="R13" s="16">
        <v>11063540</v>
      </c>
      <c r="S13" s="16">
        <v>11469000</v>
      </c>
      <c r="T13" s="16">
        <v>11469000</v>
      </c>
      <c r="U13" s="16">
        <v>0</v>
      </c>
      <c r="V13" s="16">
        <v>0</v>
      </c>
      <c r="W13" s="16">
        <v>0</v>
      </c>
      <c r="X13" s="16">
        <v>0</v>
      </c>
      <c r="Y13" s="16">
        <v>0</v>
      </c>
      <c r="Z13" s="16">
        <v>11381773.99</v>
      </c>
      <c r="AA13" s="16">
        <v>11381773.99</v>
      </c>
      <c r="AB13" s="16">
        <v>0</v>
      </c>
      <c r="AC13" s="16">
        <v>11381773.99</v>
      </c>
      <c r="AD13" s="16">
        <v>10667933.140000001</v>
      </c>
      <c r="AE13" s="17">
        <v>11381773.99</v>
      </c>
      <c r="AF13" s="17">
        <v>87226.01</v>
      </c>
      <c r="AG13" s="18">
        <v>0.99239462812799717</v>
      </c>
      <c r="AH13" s="17">
        <v>87226.01</v>
      </c>
      <c r="AI13" s="18">
        <v>0.99239462812799717</v>
      </c>
      <c r="AJ13" s="17">
        <v>0</v>
      </c>
      <c r="AK13" s="19"/>
      <c r="AL13" s="20">
        <f t="shared" si="0"/>
        <v>89.869925693415112</v>
      </c>
      <c r="AM13" s="12" t="s">
        <v>66</v>
      </c>
      <c r="AN13" s="21">
        <f t="shared" si="1"/>
        <v>96.424228953842999</v>
      </c>
    </row>
    <row r="14" spans="1:40" ht="153" customHeight="1" outlineLevel="1" x14ac:dyDescent="0.25">
      <c r="A14" s="30" t="s">
        <v>146</v>
      </c>
      <c r="B14" s="8" t="s">
        <v>55</v>
      </c>
      <c r="C14" s="7" t="s">
        <v>16</v>
      </c>
      <c r="D14" s="7"/>
      <c r="E14" s="7"/>
      <c r="F14" s="9"/>
      <c r="G14" s="7"/>
      <c r="H14" s="7"/>
      <c r="I14" s="7"/>
      <c r="J14" s="7"/>
      <c r="K14" s="7"/>
      <c r="L14" s="7"/>
      <c r="M14" s="7"/>
      <c r="N14" s="7"/>
      <c r="O14" s="10">
        <v>0</v>
      </c>
      <c r="P14" s="16">
        <v>64170</v>
      </c>
      <c r="Q14" s="16">
        <v>3000</v>
      </c>
      <c r="R14" s="16">
        <v>69480</v>
      </c>
      <c r="S14" s="16">
        <v>62000</v>
      </c>
      <c r="T14" s="16">
        <v>62000</v>
      </c>
      <c r="U14" s="16">
        <v>0</v>
      </c>
      <c r="V14" s="16">
        <v>0</v>
      </c>
      <c r="W14" s="16">
        <v>0</v>
      </c>
      <c r="X14" s="16">
        <v>0</v>
      </c>
      <c r="Y14" s="16">
        <v>0</v>
      </c>
      <c r="Z14" s="16">
        <v>83659.039999999994</v>
      </c>
      <c r="AA14" s="16">
        <v>83659.039999999994</v>
      </c>
      <c r="AB14" s="16">
        <v>0</v>
      </c>
      <c r="AC14" s="16">
        <v>83659.039999999994</v>
      </c>
      <c r="AD14" s="16">
        <v>76304.759999999995</v>
      </c>
      <c r="AE14" s="17">
        <v>83659.039999999994</v>
      </c>
      <c r="AF14" s="17">
        <v>-21659.040000000001</v>
      </c>
      <c r="AG14" s="18">
        <v>1.3493393548387096</v>
      </c>
      <c r="AH14" s="17">
        <v>-21659.040000000001</v>
      </c>
      <c r="AI14" s="18">
        <v>1.3493393548387096</v>
      </c>
      <c r="AJ14" s="17">
        <v>0</v>
      </c>
      <c r="AK14" s="19"/>
      <c r="AL14" s="20">
        <f t="shared" si="0"/>
        <v>118.91033193080878</v>
      </c>
      <c r="AM14" s="12" t="s">
        <v>66</v>
      </c>
      <c r="AN14" s="21">
        <f t="shared" si="1"/>
        <v>109.82262521588946</v>
      </c>
    </row>
    <row r="15" spans="1:40" ht="137.25" customHeight="1" outlineLevel="1" x14ac:dyDescent="0.25">
      <c r="A15" s="30" t="s">
        <v>147</v>
      </c>
      <c r="B15" s="8" t="s">
        <v>56</v>
      </c>
      <c r="C15" s="7" t="s">
        <v>17</v>
      </c>
      <c r="D15" s="7"/>
      <c r="E15" s="7"/>
      <c r="F15" s="9"/>
      <c r="G15" s="7"/>
      <c r="H15" s="7"/>
      <c r="I15" s="7"/>
      <c r="J15" s="7"/>
      <c r="K15" s="7"/>
      <c r="L15" s="7"/>
      <c r="M15" s="7"/>
      <c r="N15" s="7"/>
      <c r="O15" s="10">
        <v>0</v>
      </c>
      <c r="P15" s="16">
        <v>15900705</v>
      </c>
      <c r="Q15" s="16">
        <v>-352000</v>
      </c>
      <c r="R15" s="16">
        <v>14276730</v>
      </c>
      <c r="S15" s="16">
        <v>15363000</v>
      </c>
      <c r="T15" s="16">
        <v>15363000</v>
      </c>
      <c r="U15" s="16">
        <v>0</v>
      </c>
      <c r="V15" s="16">
        <v>0</v>
      </c>
      <c r="W15" s="16">
        <v>0</v>
      </c>
      <c r="X15" s="16">
        <v>0</v>
      </c>
      <c r="Y15" s="16">
        <v>0</v>
      </c>
      <c r="Z15" s="16">
        <v>15206088.74</v>
      </c>
      <c r="AA15" s="16">
        <v>15206088.74</v>
      </c>
      <c r="AB15" s="16">
        <v>0</v>
      </c>
      <c r="AC15" s="16">
        <v>15206088.74</v>
      </c>
      <c r="AD15" s="16">
        <v>14351367.34</v>
      </c>
      <c r="AE15" s="17">
        <v>15206088.74</v>
      </c>
      <c r="AF15" s="17">
        <v>156911.26</v>
      </c>
      <c r="AG15" s="18">
        <v>0.98978641801731437</v>
      </c>
      <c r="AH15" s="17">
        <v>156911.26</v>
      </c>
      <c r="AI15" s="18">
        <v>0.98978641801731437</v>
      </c>
      <c r="AJ15" s="17">
        <v>0</v>
      </c>
      <c r="AK15" s="19"/>
      <c r="AL15" s="20">
        <f t="shared" si="0"/>
        <v>90.256170025165545</v>
      </c>
      <c r="AM15" s="12" t="s">
        <v>66</v>
      </c>
      <c r="AN15" s="21">
        <f t="shared" si="1"/>
        <v>100.52279016273333</v>
      </c>
    </row>
    <row r="16" spans="1:40" ht="136.5" customHeight="1" outlineLevel="1" x14ac:dyDescent="0.25">
      <c r="A16" s="30" t="s">
        <v>148</v>
      </c>
      <c r="B16" s="8" t="s">
        <v>57</v>
      </c>
      <c r="C16" s="7" t="s">
        <v>18</v>
      </c>
      <c r="D16" s="7"/>
      <c r="E16" s="7"/>
      <c r="F16" s="9"/>
      <c r="G16" s="7"/>
      <c r="H16" s="7"/>
      <c r="I16" s="7"/>
      <c r="J16" s="7"/>
      <c r="K16" s="7"/>
      <c r="L16" s="7"/>
      <c r="M16" s="7"/>
      <c r="N16" s="7"/>
      <c r="O16" s="10">
        <v>0</v>
      </c>
      <c r="P16" s="16">
        <v>-1846896</v>
      </c>
      <c r="Q16" s="16">
        <v>-275000</v>
      </c>
      <c r="R16" s="16">
        <v>-1848870</v>
      </c>
      <c r="S16" s="16">
        <v>-1784000</v>
      </c>
      <c r="T16" s="16">
        <v>-1784000</v>
      </c>
      <c r="U16" s="16">
        <v>0</v>
      </c>
      <c r="V16" s="16">
        <v>0</v>
      </c>
      <c r="W16" s="16">
        <v>0</v>
      </c>
      <c r="X16" s="16">
        <v>0</v>
      </c>
      <c r="Y16" s="16">
        <v>0</v>
      </c>
      <c r="Z16" s="16">
        <v>-1666699.38</v>
      </c>
      <c r="AA16" s="16">
        <v>-1666699.38</v>
      </c>
      <c r="AB16" s="16">
        <v>0</v>
      </c>
      <c r="AC16" s="16">
        <v>-1666699.38</v>
      </c>
      <c r="AD16" s="16">
        <v>-1966680.84</v>
      </c>
      <c r="AE16" s="17">
        <v>-1666699.38</v>
      </c>
      <c r="AF16" s="17">
        <v>-117300.62</v>
      </c>
      <c r="AG16" s="18">
        <v>0.93424853139013453</v>
      </c>
      <c r="AH16" s="17">
        <v>-117300.62</v>
      </c>
      <c r="AI16" s="18">
        <v>0.93424853139013453</v>
      </c>
      <c r="AJ16" s="17">
        <v>0</v>
      </c>
      <c r="AK16" s="19"/>
      <c r="AL16" s="20">
        <f t="shared" si="0"/>
        <v>106.48573823323024</v>
      </c>
      <c r="AM16" s="12" t="s">
        <v>66</v>
      </c>
      <c r="AN16" s="21">
        <f t="shared" si="1"/>
        <v>106.37204562786999</v>
      </c>
    </row>
    <row r="17" spans="1:40" ht="103.5" customHeight="1" outlineLevel="1" x14ac:dyDescent="0.25">
      <c r="A17" s="30" t="s">
        <v>149</v>
      </c>
      <c r="B17" s="8" t="s">
        <v>58</v>
      </c>
      <c r="C17" s="7" t="s">
        <v>19</v>
      </c>
      <c r="D17" s="7"/>
      <c r="E17" s="7"/>
      <c r="F17" s="9"/>
      <c r="G17" s="7"/>
      <c r="H17" s="7"/>
      <c r="I17" s="7"/>
      <c r="J17" s="7"/>
      <c r="K17" s="7"/>
      <c r="L17" s="7"/>
      <c r="M17" s="7"/>
      <c r="N17" s="7"/>
      <c r="O17" s="10">
        <v>0</v>
      </c>
      <c r="P17" s="16">
        <v>14970000</v>
      </c>
      <c r="Q17" s="16">
        <v>-400000</v>
      </c>
      <c r="R17" s="16">
        <v>13900000</v>
      </c>
      <c r="S17" s="16">
        <v>17200000</v>
      </c>
      <c r="T17" s="16">
        <v>17200000</v>
      </c>
      <c r="U17" s="16">
        <v>0</v>
      </c>
      <c r="V17" s="16">
        <v>0</v>
      </c>
      <c r="W17" s="16">
        <v>0</v>
      </c>
      <c r="X17" s="16">
        <v>0</v>
      </c>
      <c r="Y17" s="16">
        <v>0</v>
      </c>
      <c r="Z17" s="16">
        <v>17372759.07</v>
      </c>
      <c r="AA17" s="16">
        <v>17372759.07</v>
      </c>
      <c r="AB17" s="16">
        <v>0</v>
      </c>
      <c r="AC17" s="16">
        <v>17372759.07</v>
      </c>
      <c r="AD17" s="16">
        <v>13990528.029999999</v>
      </c>
      <c r="AE17" s="17">
        <v>17372759.07</v>
      </c>
      <c r="AF17" s="17">
        <v>-172759.07</v>
      </c>
      <c r="AG17" s="18">
        <v>1.0100441319767441</v>
      </c>
      <c r="AH17" s="17">
        <v>-172759.07</v>
      </c>
      <c r="AI17" s="18">
        <v>1.0100441319767441</v>
      </c>
      <c r="AJ17" s="17">
        <v>0</v>
      </c>
      <c r="AK17" s="19"/>
      <c r="AL17" s="20">
        <f t="shared" si="0"/>
        <v>93.457101068804278</v>
      </c>
      <c r="AM17" s="12" t="s">
        <v>175</v>
      </c>
      <c r="AN17" s="21">
        <f t="shared" si="1"/>
        <v>100.65128079136689</v>
      </c>
    </row>
    <row r="18" spans="1:40" ht="51" customHeight="1" outlineLevel="1" x14ac:dyDescent="0.25">
      <c r="A18" s="30" t="s">
        <v>151</v>
      </c>
      <c r="B18" s="8" t="s">
        <v>59</v>
      </c>
      <c r="C18" s="7" t="s">
        <v>20</v>
      </c>
      <c r="D18" s="7"/>
      <c r="E18" s="7"/>
      <c r="F18" s="9"/>
      <c r="G18" s="7"/>
      <c r="H18" s="7"/>
      <c r="I18" s="7"/>
      <c r="J18" s="7"/>
      <c r="K18" s="7"/>
      <c r="L18" s="7"/>
      <c r="M18" s="7"/>
      <c r="N18" s="7"/>
      <c r="O18" s="10">
        <v>0</v>
      </c>
      <c r="P18" s="16">
        <v>230000</v>
      </c>
      <c r="Q18" s="16">
        <v>-189530</v>
      </c>
      <c r="R18" s="16">
        <v>1230000</v>
      </c>
      <c r="S18" s="16">
        <v>210470</v>
      </c>
      <c r="T18" s="16">
        <v>210470</v>
      </c>
      <c r="U18" s="16">
        <v>0</v>
      </c>
      <c r="V18" s="16">
        <v>0</v>
      </c>
      <c r="W18" s="16">
        <v>0</v>
      </c>
      <c r="X18" s="16">
        <v>0</v>
      </c>
      <c r="Y18" s="16">
        <v>0</v>
      </c>
      <c r="Z18" s="16">
        <v>212717.86</v>
      </c>
      <c r="AA18" s="16">
        <v>212717.86</v>
      </c>
      <c r="AB18" s="16">
        <v>0</v>
      </c>
      <c r="AC18" s="16">
        <v>212717.86</v>
      </c>
      <c r="AD18" s="16">
        <v>1020804.36</v>
      </c>
      <c r="AE18" s="17">
        <v>212717.86</v>
      </c>
      <c r="AF18" s="17">
        <v>-2247.86</v>
      </c>
      <c r="AG18" s="18">
        <v>1.0106801919513471</v>
      </c>
      <c r="AH18" s="17">
        <v>-2247.86</v>
      </c>
      <c r="AI18" s="18">
        <v>1.0106801919513471</v>
      </c>
      <c r="AJ18" s="17">
        <v>0</v>
      </c>
      <c r="AK18" s="19"/>
      <c r="AL18" s="20">
        <f t="shared" si="0"/>
        <v>443.82798260869566</v>
      </c>
      <c r="AM18" s="12" t="s">
        <v>176</v>
      </c>
      <c r="AN18" s="21">
        <f t="shared" si="1"/>
        <v>82.992224390243891</v>
      </c>
    </row>
    <row r="19" spans="1:40" ht="75" outlineLevel="1" x14ac:dyDescent="0.25">
      <c r="A19" s="30" t="s">
        <v>150</v>
      </c>
      <c r="B19" s="8" t="s">
        <v>128</v>
      </c>
      <c r="C19" s="7" t="s">
        <v>21</v>
      </c>
      <c r="D19" s="7"/>
      <c r="E19" s="7"/>
      <c r="F19" s="9"/>
      <c r="G19" s="7"/>
      <c r="H19" s="7"/>
      <c r="I19" s="7"/>
      <c r="J19" s="7"/>
      <c r="K19" s="7"/>
      <c r="L19" s="7"/>
      <c r="M19" s="7"/>
      <c r="N19" s="7"/>
      <c r="O19" s="10">
        <v>0</v>
      </c>
      <c r="P19" s="16">
        <v>135000</v>
      </c>
      <c r="Q19" s="16">
        <v>0</v>
      </c>
      <c r="R19" s="16">
        <v>135000</v>
      </c>
      <c r="S19" s="16">
        <v>120000</v>
      </c>
      <c r="T19" s="16">
        <v>120000</v>
      </c>
      <c r="U19" s="16">
        <v>0</v>
      </c>
      <c r="V19" s="16">
        <v>0</v>
      </c>
      <c r="W19" s="16">
        <v>0</v>
      </c>
      <c r="X19" s="16">
        <v>0</v>
      </c>
      <c r="Y19" s="16">
        <v>0</v>
      </c>
      <c r="Z19" s="16">
        <v>94432.89</v>
      </c>
      <c r="AA19" s="16">
        <v>94432.89</v>
      </c>
      <c r="AB19" s="16">
        <v>0</v>
      </c>
      <c r="AC19" s="16">
        <v>94432.89</v>
      </c>
      <c r="AD19" s="16">
        <v>142735.39000000001</v>
      </c>
      <c r="AE19" s="17">
        <v>94432.89</v>
      </c>
      <c r="AF19" s="17">
        <v>25567.11</v>
      </c>
      <c r="AG19" s="18">
        <v>0.78694074999999997</v>
      </c>
      <c r="AH19" s="17">
        <v>25567.11</v>
      </c>
      <c r="AI19" s="18">
        <v>0.78694074999999997</v>
      </c>
      <c r="AJ19" s="17">
        <v>0</v>
      </c>
      <c r="AK19" s="19"/>
      <c r="AL19" s="20">
        <f t="shared" si="0"/>
        <v>105.72991851851855</v>
      </c>
      <c r="AM19" s="12" t="s">
        <v>177</v>
      </c>
      <c r="AN19" s="21">
        <f t="shared" si="1"/>
        <v>105.72991851851855</v>
      </c>
    </row>
    <row r="20" spans="1:40" ht="63.75" customHeight="1" outlineLevel="1" x14ac:dyDescent="0.25">
      <c r="A20" s="30" t="s">
        <v>152</v>
      </c>
      <c r="B20" s="8" t="s">
        <v>127</v>
      </c>
      <c r="C20" s="7"/>
      <c r="D20" s="7"/>
      <c r="E20" s="7"/>
      <c r="F20" s="9"/>
      <c r="G20" s="7"/>
      <c r="H20" s="7"/>
      <c r="I20" s="7"/>
      <c r="J20" s="7"/>
      <c r="K20" s="7"/>
      <c r="L20" s="7"/>
      <c r="M20" s="7"/>
      <c r="N20" s="7"/>
      <c r="O20" s="10"/>
      <c r="P20" s="16">
        <v>5150000</v>
      </c>
      <c r="Q20" s="16"/>
      <c r="R20" s="16">
        <v>5450000</v>
      </c>
      <c r="S20" s="16"/>
      <c r="T20" s="16"/>
      <c r="U20" s="16"/>
      <c r="V20" s="16"/>
      <c r="W20" s="16"/>
      <c r="X20" s="16"/>
      <c r="Y20" s="16"/>
      <c r="Z20" s="16"/>
      <c r="AA20" s="16"/>
      <c r="AB20" s="16"/>
      <c r="AC20" s="16"/>
      <c r="AD20" s="16">
        <v>6275626.8700000001</v>
      </c>
      <c r="AE20" s="17"/>
      <c r="AF20" s="17"/>
      <c r="AG20" s="18"/>
      <c r="AH20" s="17"/>
      <c r="AI20" s="18"/>
      <c r="AJ20" s="17"/>
      <c r="AK20" s="19"/>
      <c r="AL20" s="20">
        <f t="shared" si="0"/>
        <v>121.85683242718446</v>
      </c>
      <c r="AM20" s="12" t="s">
        <v>178</v>
      </c>
      <c r="AN20" s="21">
        <f t="shared" si="1"/>
        <v>115.14911688073394</v>
      </c>
    </row>
    <row r="21" spans="1:40" ht="75" outlineLevel="1" x14ac:dyDescent="0.25">
      <c r="A21" s="30" t="s">
        <v>153</v>
      </c>
      <c r="B21" s="8" t="s">
        <v>154</v>
      </c>
      <c r="C21" s="7"/>
      <c r="D21" s="7"/>
      <c r="E21" s="7"/>
      <c r="F21" s="9"/>
      <c r="G21" s="7"/>
      <c r="H21" s="7"/>
      <c r="I21" s="7"/>
      <c r="J21" s="7"/>
      <c r="K21" s="7"/>
      <c r="L21" s="7"/>
      <c r="M21" s="7"/>
      <c r="N21" s="7"/>
      <c r="O21" s="10"/>
      <c r="P21" s="16">
        <v>10100000</v>
      </c>
      <c r="Q21" s="16"/>
      <c r="R21" s="16">
        <v>6749000</v>
      </c>
      <c r="S21" s="16"/>
      <c r="T21" s="16"/>
      <c r="U21" s="16"/>
      <c r="V21" s="16"/>
      <c r="W21" s="16"/>
      <c r="X21" s="16"/>
      <c r="Y21" s="16"/>
      <c r="Z21" s="16"/>
      <c r="AA21" s="16"/>
      <c r="AB21" s="16"/>
      <c r="AC21" s="16"/>
      <c r="AD21" s="16">
        <v>6540887.3799999999</v>
      </c>
      <c r="AE21" s="17"/>
      <c r="AF21" s="17"/>
      <c r="AG21" s="18"/>
      <c r="AH21" s="17"/>
      <c r="AI21" s="18"/>
      <c r="AJ21" s="17"/>
      <c r="AK21" s="19"/>
      <c r="AL21" s="20">
        <f t="shared" si="0"/>
        <v>64.761261188118809</v>
      </c>
      <c r="AM21" s="12" t="s">
        <v>179</v>
      </c>
      <c r="AN21" s="21">
        <f t="shared" si="1"/>
        <v>96.916393243443466</v>
      </c>
    </row>
    <row r="22" spans="1:40" ht="60" outlineLevel="1" x14ac:dyDescent="0.25">
      <c r="A22" s="30" t="s">
        <v>155</v>
      </c>
      <c r="B22" s="8" t="s">
        <v>156</v>
      </c>
      <c r="C22" s="7"/>
      <c r="D22" s="7"/>
      <c r="E22" s="7"/>
      <c r="F22" s="9"/>
      <c r="G22" s="7"/>
      <c r="H22" s="7"/>
      <c r="I22" s="7"/>
      <c r="J22" s="7"/>
      <c r="K22" s="7"/>
      <c r="L22" s="7"/>
      <c r="M22" s="7"/>
      <c r="N22" s="7"/>
      <c r="O22" s="10"/>
      <c r="P22" s="16">
        <v>2100000</v>
      </c>
      <c r="Q22" s="16"/>
      <c r="R22" s="16">
        <v>2100000</v>
      </c>
      <c r="S22" s="16"/>
      <c r="T22" s="16"/>
      <c r="U22" s="16"/>
      <c r="V22" s="16"/>
      <c r="W22" s="16"/>
      <c r="X22" s="16"/>
      <c r="Y22" s="16"/>
      <c r="Z22" s="16"/>
      <c r="AA22" s="16"/>
      <c r="AB22" s="16"/>
      <c r="AC22" s="16"/>
      <c r="AD22" s="16">
        <v>2408493.75</v>
      </c>
      <c r="AE22" s="17"/>
      <c r="AF22" s="17"/>
      <c r="AG22" s="18"/>
      <c r="AH22" s="17"/>
      <c r="AI22" s="18"/>
      <c r="AJ22" s="17"/>
      <c r="AK22" s="19"/>
      <c r="AL22" s="20">
        <f t="shared" si="0"/>
        <v>114.69017857142858</v>
      </c>
      <c r="AM22" s="12" t="s">
        <v>180</v>
      </c>
      <c r="AN22" s="21">
        <f t="shared" si="1"/>
        <v>114.69017857142858</v>
      </c>
    </row>
    <row r="23" spans="1:40" ht="48.75" customHeight="1" outlineLevel="1" x14ac:dyDescent="0.25">
      <c r="A23" s="30" t="s">
        <v>157</v>
      </c>
      <c r="B23" s="8" t="s">
        <v>60</v>
      </c>
      <c r="C23" s="7" t="s">
        <v>22</v>
      </c>
      <c r="D23" s="7"/>
      <c r="E23" s="7"/>
      <c r="F23" s="9"/>
      <c r="G23" s="7"/>
      <c r="H23" s="7"/>
      <c r="I23" s="7"/>
      <c r="J23" s="7"/>
      <c r="K23" s="7"/>
      <c r="L23" s="7"/>
      <c r="M23" s="7"/>
      <c r="N23" s="7"/>
      <c r="O23" s="10">
        <v>0</v>
      </c>
      <c r="P23" s="16">
        <v>1850000</v>
      </c>
      <c r="Q23" s="16">
        <v>380000</v>
      </c>
      <c r="R23" s="16">
        <v>1850000</v>
      </c>
      <c r="S23" s="16">
        <v>1780000</v>
      </c>
      <c r="T23" s="16">
        <v>1780000</v>
      </c>
      <c r="U23" s="16">
        <v>0</v>
      </c>
      <c r="V23" s="16">
        <v>0</v>
      </c>
      <c r="W23" s="16">
        <v>0</v>
      </c>
      <c r="X23" s="16">
        <v>0</v>
      </c>
      <c r="Y23" s="16">
        <v>0</v>
      </c>
      <c r="Z23" s="16">
        <v>1907327.07</v>
      </c>
      <c r="AA23" s="16">
        <v>1907327.07</v>
      </c>
      <c r="AB23" s="16">
        <v>0</v>
      </c>
      <c r="AC23" s="16">
        <v>1907327.07</v>
      </c>
      <c r="AD23" s="16">
        <v>1856760.42</v>
      </c>
      <c r="AE23" s="17">
        <v>1907327.07</v>
      </c>
      <c r="AF23" s="17">
        <v>-127327.07</v>
      </c>
      <c r="AG23" s="18">
        <v>1.0715320617977528</v>
      </c>
      <c r="AH23" s="17">
        <v>-127327.07</v>
      </c>
      <c r="AI23" s="18">
        <v>1.0715320617977528</v>
      </c>
      <c r="AJ23" s="17">
        <v>0</v>
      </c>
      <c r="AK23" s="19"/>
      <c r="AL23" s="20">
        <f t="shared" si="0"/>
        <v>100.36542810810812</v>
      </c>
      <c r="AM23" s="12"/>
      <c r="AN23" s="21">
        <f t="shared" si="1"/>
        <v>100.36542810810812</v>
      </c>
    </row>
    <row r="24" spans="1:40" ht="30" outlineLevel="1" x14ac:dyDescent="0.25">
      <c r="A24" s="30" t="s">
        <v>158</v>
      </c>
      <c r="B24" s="8" t="s">
        <v>61</v>
      </c>
      <c r="C24" s="7" t="s">
        <v>23</v>
      </c>
      <c r="D24" s="7"/>
      <c r="E24" s="7"/>
      <c r="F24" s="9"/>
      <c r="G24" s="7"/>
      <c r="H24" s="7"/>
      <c r="I24" s="7"/>
      <c r="J24" s="7"/>
      <c r="K24" s="7"/>
      <c r="L24" s="7"/>
      <c r="M24" s="7"/>
      <c r="N24" s="7"/>
      <c r="O24" s="10">
        <v>0</v>
      </c>
      <c r="P24" s="16">
        <v>0</v>
      </c>
      <c r="Q24" s="16">
        <v>20000</v>
      </c>
      <c r="R24" s="16">
        <v>0</v>
      </c>
      <c r="S24" s="16">
        <v>20000</v>
      </c>
      <c r="T24" s="16">
        <v>20000</v>
      </c>
      <c r="U24" s="16">
        <v>0</v>
      </c>
      <c r="V24" s="16">
        <v>0</v>
      </c>
      <c r="W24" s="16">
        <v>0</v>
      </c>
      <c r="X24" s="16">
        <v>0</v>
      </c>
      <c r="Y24" s="16">
        <v>0</v>
      </c>
      <c r="Z24" s="16">
        <v>20000</v>
      </c>
      <c r="AA24" s="16">
        <v>20000</v>
      </c>
      <c r="AB24" s="16">
        <v>0</v>
      </c>
      <c r="AC24" s="16">
        <v>20000</v>
      </c>
      <c r="AD24" s="16">
        <v>25000</v>
      </c>
      <c r="AE24" s="17">
        <v>20000</v>
      </c>
      <c r="AF24" s="17">
        <v>0</v>
      </c>
      <c r="AG24" s="18">
        <v>1</v>
      </c>
      <c r="AH24" s="17">
        <v>0</v>
      </c>
      <c r="AI24" s="18">
        <v>1</v>
      </c>
      <c r="AJ24" s="17">
        <v>0</v>
      </c>
      <c r="AK24" s="19"/>
      <c r="AL24" s="20" t="s">
        <v>182</v>
      </c>
      <c r="AM24" s="12" t="s">
        <v>181</v>
      </c>
      <c r="AN24" s="21" t="s">
        <v>182</v>
      </c>
    </row>
    <row r="25" spans="1:40" ht="90.75" customHeight="1" outlineLevel="1" x14ac:dyDescent="0.25">
      <c r="A25" s="30" t="s">
        <v>159</v>
      </c>
      <c r="B25" s="8" t="s">
        <v>129</v>
      </c>
      <c r="C25" s="7" t="s">
        <v>24</v>
      </c>
      <c r="D25" s="7"/>
      <c r="E25" s="7"/>
      <c r="F25" s="9"/>
      <c r="G25" s="7"/>
      <c r="H25" s="7"/>
      <c r="I25" s="7"/>
      <c r="J25" s="7"/>
      <c r="K25" s="7"/>
      <c r="L25" s="7"/>
      <c r="M25" s="7"/>
      <c r="N25" s="7"/>
      <c r="O25" s="10">
        <v>0</v>
      </c>
      <c r="P25" s="16">
        <v>15000000</v>
      </c>
      <c r="Q25" s="16">
        <v>-1500000</v>
      </c>
      <c r="R25" s="16">
        <v>15000000</v>
      </c>
      <c r="S25" s="16">
        <v>15450000</v>
      </c>
      <c r="T25" s="16">
        <v>15450000</v>
      </c>
      <c r="U25" s="16">
        <v>0</v>
      </c>
      <c r="V25" s="16">
        <v>0</v>
      </c>
      <c r="W25" s="16">
        <v>0</v>
      </c>
      <c r="X25" s="16">
        <v>0</v>
      </c>
      <c r="Y25" s="16">
        <v>0</v>
      </c>
      <c r="Z25" s="16">
        <v>15379920.66</v>
      </c>
      <c r="AA25" s="16">
        <v>15379920.66</v>
      </c>
      <c r="AB25" s="16">
        <v>0</v>
      </c>
      <c r="AC25" s="16">
        <v>15379920.66</v>
      </c>
      <c r="AD25" s="16">
        <v>16329628.76</v>
      </c>
      <c r="AE25" s="17">
        <v>15379920.66</v>
      </c>
      <c r="AF25" s="17">
        <v>70079.34</v>
      </c>
      <c r="AG25" s="18">
        <v>0.99546412038834953</v>
      </c>
      <c r="AH25" s="17">
        <v>70079.34</v>
      </c>
      <c r="AI25" s="18">
        <v>0.99546412038834953</v>
      </c>
      <c r="AJ25" s="17">
        <v>0</v>
      </c>
      <c r="AK25" s="19"/>
      <c r="AL25" s="20">
        <f t="shared" si="0"/>
        <v>108.86419173333333</v>
      </c>
      <c r="AM25" s="12" t="s">
        <v>183</v>
      </c>
      <c r="AN25" s="21">
        <f t="shared" si="1"/>
        <v>108.86419173333333</v>
      </c>
    </row>
    <row r="26" spans="1:40" ht="90" outlineLevel="1" x14ac:dyDescent="0.25">
      <c r="A26" s="30" t="s">
        <v>160</v>
      </c>
      <c r="B26" s="8" t="s">
        <v>130</v>
      </c>
      <c r="C26" s="7" t="s">
        <v>25</v>
      </c>
      <c r="D26" s="7"/>
      <c r="E26" s="7"/>
      <c r="F26" s="9"/>
      <c r="G26" s="7"/>
      <c r="H26" s="7"/>
      <c r="I26" s="7"/>
      <c r="J26" s="7"/>
      <c r="K26" s="7"/>
      <c r="L26" s="7"/>
      <c r="M26" s="7"/>
      <c r="N26" s="7"/>
      <c r="O26" s="10">
        <v>0</v>
      </c>
      <c r="P26" s="16">
        <v>10500</v>
      </c>
      <c r="Q26" s="16">
        <v>0</v>
      </c>
      <c r="R26" s="16">
        <v>10500</v>
      </c>
      <c r="S26" s="16">
        <v>50000</v>
      </c>
      <c r="T26" s="16">
        <v>50000</v>
      </c>
      <c r="U26" s="16">
        <v>0</v>
      </c>
      <c r="V26" s="16">
        <v>0</v>
      </c>
      <c r="W26" s="16">
        <v>0</v>
      </c>
      <c r="X26" s="16">
        <v>0</v>
      </c>
      <c r="Y26" s="16">
        <v>0</v>
      </c>
      <c r="Z26" s="16">
        <v>58545.48</v>
      </c>
      <c r="AA26" s="16">
        <v>58545.48</v>
      </c>
      <c r="AB26" s="16">
        <v>0</v>
      </c>
      <c r="AC26" s="16">
        <v>58545.48</v>
      </c>
      <c r="AD26" s="16">
        <v>90246.85</v>
      </c>
      <c r="AE26" s="17">
        <v>58545.48</v>
      </c>
      <c r="AF26" s="17">
        <v>-8545.48</v>
      </c>
      <c r="AG26" s="18">
        <v>1.1709096000000001</v>
      </c>
      <c r="AH26" s="17">
        <v>-8545.48</v>
      </c>
      <c r="AI26" s="18">
        <v>1.1709096000000001</v>
      </c>
      <c r="AJ26" s="17">
        <v>0</v>
      </c>
      <c r="AK26" s="19"/>
      <c r="AL26" s="20">
        <f t="shared" si="0"/>
        <v>859.49380952380955</v>
      </c>
      <c r="AM26" s="12" t="s">
        <v>184</v>
      </c>
      <c r="AN26" s="21">
        <f t="shared" si="1"/>
        <v>859.49380952380955</v>
      </c>
    </row>
    <row r="27" spans="1:40" ht="93.75" customHeight="1" outlineLevel="1" x14ac:dyDescent="0.25">
      <c r="A27" s="30" t="s">
        <v>161</v>
      </c>
      <c r="B27" s="8" t="s">
        <v>131</v>
      </c>
      <c r="C27" s="7" t="s">
        <v>26</v>
      </c>
      <c r="D27" s="7"/>
      <c r="E27" s="7"/>
      <c r="F27" s="9"/>
      <c r="G27" s="7"/>
      <c r="H27" s="7"/>
      <c r="I27" s="7"/>
      <c r="J27" s="7"/>
      <c r="K27" s="7"/>
      <c r="L27" s="7"/>
      <c r="M27" s="7"/>
      <c r="N27" s="7"/>
      <c r="O27" s="10">
        <v>0</v>
      </c>
      <c r="P27" s="16">
        <v>8233900</v>
      </c>
      <c r="Q27" s="16">
        <v>6786000</v>
      </c>
      <c r="R27" s="16">
        <v>7573900</v>
      </c>
      <c r="S27" s="16">
        <v>6786000</v>
      </c>
      <c r="T27" s="16">
        <v>6786000</v>
      </c>
      <c r="U27" s="16">
        <v>0</v>
      </c>
      <c r="V27" s="16">
        <v>0</v>
      </c>
      <c r="W27" s="16">
        <v>0</v>
      </c>
      <c r="X27" s="16">
        <v>0</v>
      </c>
      <c r="Y27" s="16">
        <v>0</v>
      </c>
      <c r="Z27" s="16">
        <v>6390585.5199999996</v>
      </c>
      <c r="AA27" s="16">
        <v>6390585.5199999996</v>
      </c>
      <c r="AB27" s="16">
        <v>0</v>
      </c>
      <c r="AC27" s="16">
        <v>6390585.5199999996</v>
      </c>
      <c r="AD27" s="16">
        <v>7816427.75</v>
      </c>
      <c r="AE27" s="17">
        <v>6390585.5199999996</v>
      </c>
      <c r="AF27" s="17">
        <v>395414.48</v>
      </c>
      <c r="AG27" s="18">
        <v>0.9417308458591217</v>
      </c>
      <c r="AH27" s="17">
        <v>395414.48</v>
      </c>
      <c r="AI27" s="18">
        <v>0.9417308458591217</v>
      </c>
      <c r="AJ27" s="17">
        <v>0</v>
      </c>
      <c r="AK27" s="19"/>
      <c r="AL27" s="20">
        <f t="shared" si="0"/>
        <v>94.929835800774839</v>
      </c>
      <c r="AM27" s="12" t="s">
        <v>185</v>
      </c>
      <c r="AN27" s="21">
        <f t="shared" si="1"/>
        <v>103.20215146753984</v>
      </c>
    </row>
    <row r="28" spans="1:40" ht="90" outlineLevel="1" x14ac:dyDescent="0.25">
      <c r="A28" s="30" t="s">
        <v>162</v>
      </c>
      <c r="B28" s="8" t="s">
        <v>132</v>
      </c>
      <c r="C28" s="7" t="s">
        <v>27</v>
      </c>
      <c r="D28" s="7"/>
      <c r="E28" s="7"/>
      <c r="F28" s="9"/>
      <c r="G28" s="7"/>
      <c r="H28" s="7"/>
      <c r="I28" s="7"/>
      <c r="J28" s="7"/>
      <c r="K28" s="7"/>
      <c r="L28" s="7"/>
      <c r="M28" s="7"/>
      <c r="N28" s="7"/>
      <c r="O28" s="10">
        <v>0</v>
      </c>
      <c r="P28" s="16">
        <v>5052000</v>
      </c>
      <c r="Q28" s="16">
        <v>-300000</v>
      </c>
      <c r="R28" s="16">
        <v>5052000</v>
      </c>
      <c r="S28" s="16">
        <v>4700000</v>
      </c>
      <c r="T28" s="16">
        <v>4700000</v>
      </c>
      <c r="U28" s="16">
        <v>0</v>
      </c>
      <c r="V28" s="16">
        <v>0</v>
      </c>
      <c r="W28" s="16">
        <v>0</v>
      </c>
      <c r="X28" s="16">
        <v>0</v>
      </c>
      <c r="Y28" s="16">
        <v>0</v>
      </c>
      <c r="Z28" s="16">
        <v>5022503.5199999996</v>
      </c>
      <c r="AA28" s="16">
        <v>5022503.5199999996</v>
      </c>
      <c r="AB28" s="16">
        <v>0</v>
      </c>
      <c r="AC28" s="16">
        <v>5022503.5199999996</v>
      </c>
      <c r="AD28" s="16">
        <v>5265636.3</v>
      </c>
      <c r="AE28" s="17">
        <v>5022503.5199999996</v>
      </c>
      <c r="AF28" s="17">
        <v>-322503.52</v>
      </c>
      <c r="AG28" s="18">
        <v>1.0686177702127659</v>
      </c>
      <c r="AH28" s="17">
        <v>-322503.52</v>
      </c>
      <c r="AI28" s="18">
        <v>1.0686177702127659</v>
      </c>
      <c r="AJ28" s="17">
        <v>0</v>
      </c>
      <c r="AK28" s="19"/>
      <c r="AL28" s="20">
        <f t="shared" si="0"/>
        <v>104.22874703087885</v>
      </c>
      <c r="AM28" s="11"/>
      <c r="AN28" s="21">
        <f t="shared" si="1"/>
        <v>104.22874703087885</v>
      </c>
    </row>
    <row r="29" spans="1:40" ht="78" customHeight="1" outlineLevel="1" x14ac:dyDescent="0.25">
      <c r="A29" s="30" t="s">
        <v>163</v>
      </c>
      <c r="B29" s="8" t="s">
        <v>62</v>
      </c>
      <c r="C29" s="7" t="s">
        <v>28</v>
      </c>
      <c r="D29" s="7"/>
      <c r="E29" s="7"/>
      <c r="F29" s="9"/>
      <c r="G29" s="7"/>
      <c r="H29" s="7"/>
      <c r="I29" s="7"/>
      <c r="J29" s="7"/>
      <c r="K29" s="7"/>
      <c r="L29" s="7"/>
      <c r="M29" s="7"/>
      <c r="N29" s="7"/>
      <c r="O29" s="10">
        <v>0</v>
      </c>
      <c r="P29" s="16">
        <v>150000</v>
      </c>
      <c r="Q29" s="16">
        <v>0</v>
      </c>
      <c r="R29" s="16">
        <v>150000</v>
      </c>
      <c r="S29" s="16">
        <v>140000</v>
      </c>
      <c r="T29" s="16">
        <v>140000</v>
      </c>
      <c r="U29" s="16">
        <v>0</v>
      </c>
      <c r="V29" s="16">
        <v>0</v>
      </c>
      <c r="W29" s="16">
        <v>0</v>
      </c>
      <c r="X29" s="16">
        <v>0</v>
      </c>
      <c r="Y29" s="16">
        <v>0</v>
      </c>
      <c r="Z29" s="16">
        <v>157882.89000000001</v>
      </c>
      <c r="AA29" s="16">
        <v>157882.89000000001</v>
      </c>
      <c r="AB29" s="16">
        <v>0</v>
      </c>
      <c r="AC29" s="16">
        <v>157882.89000000001</v>
      </c>
      <c r="AD29" s="16">
        <v>44224.87</v>
      </c>
      <c r="AE29" s="17">
        <v>157882.89000000001</v>
      </c>
      <c r="AF29" s="17">
        <v>-17882.89</v>
      </c>
      <c r="AG29" s="18">
        <v>1.1277349285714287</v>
      </c>
      <c r="AH29" s="17">
        <v>-17882.89</v>
      </c>
      <c r="AI29" s="18">
        <v>1.1277349285714287</v>
      </c>
      <c r="AJ29" s="17">
        <v>0</v>
      </c>
      <c r="AK29" s="19"/>
      <c r="AL29" s="20">
        <f t="shared" si="0"/>
        <v>29.48324666666667</v>
      </c>
      <c r="AM29" s="12" t="s">
        <v>68</v>
      </c>
      <c r="AN29" s="21">
        <f t="shared" si="1"/>
        <v>29.48324666666667</v>
      </c>
    </row>
    <row r="30" spans="1:40" ht="78" customHeight="1" outlineLevel="1" x14ac:dyDescent="0.25">
      <c r="A30" s="30" t="s">
        <v>164</v>
      </c>
      <c r="B30" s="8" t="s">
        <v>63</v>
      </c>
      <c r="C30" s="7" t="s">
        <v>29</v>
      </c>
      <c r="D30" s="7"/>
      <c r="E30" s="7"/>
      <c r="F30" s="9"/>
      <c r="G30" s="7"/>
      <c r="H30" s="7"/>
      <c r="I30" s="7"/>
      <c r="J30" s="7"/>
      <c r="K30" s="7"/>
      <c r="L30" s="7"/>
      <c r="M30" s="7"/>
      <c r="N30" s="7"/>
      <c r="O30" s="10">
        <v>0</v>
      </c>
      <c r="P30" s="16">
        <v>10000</v>
      </c>
      <c r="Q30" s="16">
        <v>0</v>
      </c>
      <c r="R30" s="16">
        <v>10000</v>
      </c>
      <c r="S30" s="16">
        <v>100000</v>
      </c>
      <c r="T30" s="16">
        <v>100000</v>
      </c>
      <c r="U30" s="16">
        <v>0</v>
      </c>
      <c r="V30" s="16">
        <v>0</v>
      </c>
      <c r="W30" s="16">
        <v>0</v>
      </c>
      <c r="X30" s="16">
        <v>0</v>
      </c>
      <c r="Y30" s="16">
        <v>0</v>
      </c>
      <c r="Z30" s="16">
        <v>-39662.32</v>
      </c>
      <c r="AA30" s="16">
        <v>-39662.32</v>
      </c>
      <c r="AB30" s="16">
        <v>0</v>
      </c>
      <c r="AC30" s="16">
        <v>-39662.32</v>
      </c>
      <c r="AD30" s="16">
        <v>66786.02</v>
      </c>
      <c r="AE30" s="17">
        <v>-39662.32</v>
      </c>
      <c r="AF30" s="17">
        <v>139662.32</v>
      </c>
      <c r="AG30" s="18">
        <v>-0.39662320000000001</v>
      </c>
      <c r="AH30" s="17">
        <v>139662.32</v>
      </c>
      <c r="AI30" s="18">
        <v>-0.39662320000000001</v>
      </c>
      <c r="AJ30" s="17">
        <v>0</v>
      </c>
      <c r="AK30" s="19"/>
      <c r="AL30" s="20">
        <f t="shared" si="0"/>
        <v>667.86020000000008</v>
      </c>
      <c r="AM30" s="12" t="s">
        <v>68</v>
      </c>
      <c r="AN30" s="21">
        <f t="shared" si="1"/>
        <v>667.86020000000008</v>
      </c>
    </row>
    <row r="31" spans="1:40" ht="78" customHeight="1" outlineLevel="1" x14ac:dyDescent="0.25">
      <c r="A31" s="30" t="s">
        <v>165</v>
      </c>
      <c r="B31" s="8" t="s">
        <v>64</v>
      </c>
      <c r="C31" s="7" t="s">
        <v>30</v>
      </c>
      <c r="D31" s="7"/>
      <c r="E31" s="7"/>
      <c r="F31" s="9"/>
      <c r="G31" s="7"/>
      <c r="H31" s="7"/>
      <c r="I31" s="7"/>
      <c r="J31" s="7"/>
      <c r="K31" s="7"/>
      <c r="L31" s="7"/>
      <c r="M31" s="7"/>
      <c r="N31" s="7"/>
      <c r="O31" s="10">
        <v>0</v>
      </c>
      <c r="P31" s="16">
        <v>900000</v>
      </c>
      <c r="Q31" s="16">
        <v>-190000</v>
      </c>
      <c r="R31" s="16">
        <v>900000</v>
      </c>
      <c r="S31" s="16">
        <v>660000</v>
      </c>
      <c r="T31" s="16">
        <v>660000</v>
      </c>
      <c r="U31" s="16">
        <v>0</v>
      </c>
      <c r="V31" s="16">
        <v>0</v>
      </c>
      <c r="W31" s="16">
        <v>0</v>
      </c>
      <c r="X31" s="16">
        <v>0</v>
      </c>
      <c r="Y31" s="16">
        <v>0</v>
      </c>
      <c r="Z31" s="16">
        <v>805059.47</v>
      </c>
      <c r="AA31" s="16">
        <v>805059.47</v>
      </c>
      <c r="AB31" s="16">
        <v>0</v>
      </c>
      <c r="AC31" s="16">
        <v>805059.47</v>
      </c>
      <c r="AD31" s="16">
        <v>783095.14</v>
      </c>
      <c r="AE31" s="17">
        <v>805059.47</v>
      </c>
      <c r="AF31" s="17">
        <v>-145059.47</v>
      </c>
      <c r="AG31" s="18">
        <v>1.2197870757575757</v>
      </c>
      <c r="AH31" s="17">
        <v>-145059.47</v>
      </c>
      <c r="AI31" s="18">
        <v>1.2197870757575757</v>
      </c>
      <c r="AJ31" s="17">
        <v>0</v>
      </c>
      <c r="AK31" s="19"/>
      <c r="AL31" s="20">
        <f t="shared" si="0"/>
        <v>87.010571111111119</v>
      </c>
      <c r="AM31" s="12" t="s">
        <v>68</v>
      </c>
      <c r="AN31" s="21">
        <f t="shared" si="1"/>
        <v>87.010571111111119</v>
      </c>
    </row>
    <row r="32" spans="1:40" ht="60" outlineLevel="1" x14ac:dyDescent="0.25">
      <c r="A32" s="30" t="s">
        <v>166</v>
      </c>
      <c r="B32" s="8" t="s">
        <v>133</v>
      </c>
      <c r="C32" s="7" t="s">
        <v>31</v>
      </c>
      <c r="D32" s="7"/>
      <c r="E32" s="7"/>
      <c r="F32" s="9"/>
      <c r="G32" s="7"/>
      <c r="H32" s="7"/>
      <c r="I32" s="7"/>
      <c r="J32" s="7"/>
      <c r="K32" s="7"/>
      <c r="L32" s="7"/>
      <c r="M32" s="7"/>
      <c r="N32" s="7"/>
      <c r="O32" s="10">
        <v>0</v>
      </c>
      <c r="P32" s="16">
        <v>15545600</v>
      </c>
      <c r="Q32" s="16">
        <v>600000</v>
      </c>
      <c r="R32" s="16">
        <v>10140000</v>
      </c>
      <c r="S32" s="16">
        <v>14700000</v>
      </c>
      <c r="T32" s="16">
        <v>14700000</v>
      </c>
      <c r="U32" s="16">
        <v>0</v>
      </c>
      <c r="V32" s="16">
        <v>0</v>
      </c>
      <c r="W32" s="16">
        <v>0</v>
      </c>
      <c r="X32" s="16">
        <v>0</v>
      </c>
      <c r="Y32" s="16">
        <v>0</v>
      </c>
      <c r="Z32" s="16">
        <v>14810990.48</v>
      </c>
      <c r="AA32" s="16">
        <v>14810990.48</v>
      </c>
      <c r="AB32" s="16">
        <v>0</v>
      </c>
      <c r="AC32" s="16">
        <v>14810990.48</v>
      </c>
      <c r="AD32" s="16">
        <v>10385977.17</v>
      </c>
      <c r="AE32" s="17">
        <v>14810990.48</v>
      </c>
      <c r="AF32" s="17">
        <v>-110990.48</v>
      </c>
      <c r="AG32" s="18">
        <v>1.0075503727891157</v>
      </c>
      <c r="AH32" s="17">
        <v>-110990.48</v>
      </c>
      <c r="AI32" s="18">
        <v>1.0075503727891157</v>
      </c>
      <c r="AJ32" s="17">
        <v>0</v>
      </c>
      <c r="AK32" s="19"/>
      <c r="AL32" s="20">
        <f t="shared" si="0"/>
        <v>66.809754335631936</v>
      </c>
      <c r="AM32" s="12" t="s">
        <v>186</v>
      </c>
      <c r="AN32" s="21">
        <f t="shared" si="1"/>
        <v>102.42581035502958</v>
      </c>
    </row>
    <row r="33" spans="1:47" s="40" customFormat="1" ht="48.75" customHeight="1" outlineLevel="1" x14ac:dyDescent="0.25">
      <c r="A33" s="31" t="s">
        <v>167</v>
      </c>
      <c r="B33" s="32" t="s">
        <v>138</v>
      </c>
      <c r="C33" s="33" t="s">
        <v>32</v>
      </c>
      <c r="D33" s="33"/>
      <c r="E33" s="33"/>
      <c r="F33" s="34"/>
      <c r="G33" s="33"/>
      <c r="H33" s="33"/>
      <c r="I33" s="33"/>
      <c r="J33" s="33"/>
      <c r="K33" s="33"/>
      <c r="L33" s="33"/>
      <c r="M33" s="33"/>
      <c r="N33" s="33"/>
      <c r="O33" s="35">
        <v>0</v>
      </c>
      <c r="P33" s="16">
        <v>0</v>
      </c>
      <c r="Q33" s="16">
        <v>0</v>
      </c>
      <c r="R33" s="16">
        <v>408694</v>
      </c>
      <c r="S33" s="16">
        <v>0</v>
      </c>
      <c r="T33" s="16">
        <v>0</v>
      </c>
      <c r="U33" s="16">
        <v>0</v>
      </c>
      <c r="V33" s="16">
        <v>0</v>
      </c>
      <c r="W33" s="16">
        <v>0</v>
      </c>
      <c r="X33" s="16">
        <v>0</v>
      </c>
      <c r="Y33" s="16">
        <v>0</v>
      </c>
      <c r="Z33" s="16">
        <v>54920.59</v>
      </c>
      <c r="AA33" s="16">
        <v>54920.59</v>
      </c>
      <c r="AB33" s="16">
        <v>0</v>
      </c>
      <c r="AC33" s="16">
        <v>54920.59</v>
      </c>
      <c r="AD33" s="16">
        <v>435652.12</v>
      </c>
      <c r="AE33" s="36">
        <v>54920.59</v>
      </c>
      <c r="AF33" s="36">
        <v>-54920.59</v>
      </c>
      <c r="AG33" s="37"/>
      <c r="AH33" s="36">
        <v>-54920.59</v>
      </c>
      <c r="AI33" s="37"/>
      <c r="AJ33" s="36">
        <v>0</v>
      </c>
      <c r="AK33" s="38"/>
      <c r="AL33" s="20" t="s">
        <v>182</v>
      </c>
      <c r="AM33" s="39" t="s">
        <v>187</v>
      </c>
      <c r="AN33" s="21">
        <f t="shared" si="1"/>
        <v>106.59616241001825</v>
      </c>
    </row>
    <row r="34" spans="1:47" ht="60.75" customHeight="1" outlineLevel="1" x14ac:dyDescent="0.25">
      <c r="A34" s="30" t="s">
        <v>168</v>
      </c>
      <c r="B34" s="8" t="s">
        <v>134</v>
      </c>
      <c r="C34" s="7" t="s">
        <v>33</v>
      </c>
      <c r="D34" s="7"/>
      <c r="E34" s="7"/>
      <c r="F34" s="9"/>
      <c r="G34" s="7"/>
      <c r="H34" s="7"/>
      <c r="I34" s="7"/>
      <c r="J34" s="7"/>
      <c r="K34" s="7"/>
      <c r="L34" s="7"/>
      <c r="M34" s="7"/>
      <c r="N34" s="7"/>
      <c r="O34" s="10">
        <v>0</v>
      </c>
      <c r="P34" s="16">
        <v>5000000</v>
      </c>
      <c r="Q34" s="16">
        <v>-11100000</v>
      </c>
      <c r="R34" s="16">
        <v>3808780</v>
      </c>
      <c r="S34" s="16">
        <v>2525000</v>
      </c>
      <c r="T34" s="16">
        <v>2525000</v>
      </c>
      <c r="U34" s="16">
        <v>0</v>
      </c>
      <c r="V34" s="16">
        <v>0</v>
      </c>
      <c r="W34" s="16">
        <v>0</v>
      </c>
      <c r="X34" s="16">
        <v>0</v>
      </c>
      <c r="Y34" s="16">
        <v>0</v>
      </c>
      <c r="Z34" s="16">
        <v>2696034.32</v>
      </c>
      <c r="AA34" s="16">
        <v>2696034.32</v>
      </c>
      <c r="AB34" s="16">
        <v>0</v>
      </c>
      <c r="AC34" s="16">
        <v>2696034.32</v>
      </c>
      <c r="AD34" s="16">
        <v>5079394.5</v>
      </c>
      <c r="AE34" s="17">
        <v>2696034.32</v>
      </c>
      <c r="AF34" s="17">
        <v>-171034.32</v>
      </c>
      <c r="AG34" s="18">
        <v>1.0677363643564357</v>
      </c>
      <c r="AH34" s="17">
        <v>-171034.32</v>
      </c>
      <c r="AI34" s="18">
        <v>1.0677363643564357</v>
      </c>
      <c r="AJ34" s="17">
        <v>0</v>
      </c>
      <c r="AK34" s="19"/>
      <c r="AL34" s="20">
        <f t="shared" si="0"/>
        <v>101.58788999999999</v>
      </c>
      <c r="AM34" s="22"/>
      <c r="AN34" s="21">
        <f t="shared" si="1"/>
        <v>133.36014419315373</v>
      </c>
    </row>
    <row r="35" spans="1:47" ht="75.75" customHeight="1" outlineLevel="1" x14ac:dyDescent="0.25">
      <c r="A35" s="30" t="s">
        <v>169</v>
      </c>
      <c r="B35" s="8" t="s">
        <v>135</v>
      </c>
      <c r="C35" s="7"/>
      <c r="D35" s="7"/>
      <c r="E35" s="7"/>
      <c r="F35" s="9"/>
      <c r="G35" s="7"/>
      <c r="H35" s="7"/>
      <c r="I35" s="7"/>
      <c r="J35" s="7"/>
      <c r="K35" s="7"/>
      <c r="L35" s="7"/>
      <c r="M35" s="7"/>
      <c r="N35" s="7"/>
      <c r="O35" s="10"/>
      <c r="P35" s="16">
        <v>3000000</v>
      </c>
      <c r="Q35" s="16"/>
      <c r="R35" s="16">
        <v>0</v>
      </c>
      <c r="S35" s="16"/>
      <c r="T35" s="16"/>
      <c r="U35" s="16"/>
      <c r="V35" s="16"/>
      <c r="W35" s="16"/>
      <c r="X35" s="16"/>
      <c r="Y35" s="16"/>
      <c r="Z35" s="16"/>
      <c r="AA35" s="16"/>
      <c r="AB35" s="16"/>
      <c r="AC35" s="16"/>
      <c r="AD35" s="16">
        <v>927000</v>
      </c>
      <c r="AE35" s="17"/>
      <c r="AF35" s="17"/>
      <c r="AG35" s="18"/>
      <c r="AH35" s="17"/>
      <c r="AI35" s="18"/>
      <c r="AJ35" s="17"/>
      <c r="AK35" s="19"/>
      <c r="AL35" s="20">
        <f t="shared" si="0"/>
        <v>30.9</v>
      </c>
      <c r="AM35" s="73" t="s">
        <v>188</v>
      </c>
      <c r="AN35" s="21" t="s">
        <v>182</v>
      </c>
    </row>
    <row r="36" spans="1:47" ht="141.75" customHeight="1" outlineLevel="1" x14ac:dyDescent="0.25">
      <c r="A36" s="30" t="s">
        <v>170</v>
      </c>
      <c r="B36" s="8" t="s">
        <v>136</v>
      </c>
      <c r="C36" s="7"/>
      <c r="D36" s="7"/>
      <c r="E36" s="7"/>
      <c r="F36" s="9"/>
      <c r="G36" s="7"/>
      <c r="H36" s="7"/>
      <c r="I36" s="7"/>
      <c r="J36" s="7"/>
      <c r="K36" s="7"/>
      <c r="L36" s="7"/>
      <c r="M36" s="7"/>
      <c r="N36" s="7"/>
      <c r="O36" s="10"/>
      <c r="P36" s="16">
        <v>3000000</v>
      </c>
      <c r="Q36" s="16"/>
      <c r="R36" s="16">
        <v>0</v>
      </c>
      <c r="S36" s="16"/>
      <c r="T36" s="16"/>
      <c r="U36" s="16"/>
      <c r="V36" s="16"/>
      <c r="W36" s="16"/>
      <c r="X36" s="16"/>
      <c r="Y36" s="16"/>
      <c r="Z36" s="16"/>
      <c r="AA36" s="16"/>
      <c r="AB36" s="16"/>
      <c r="AC36" s="16"/>
      <c r="AD36" s="16">
        <v>0</v>
      </c>
      <c r="AE36" s="17"/>
      <c r="AF36" s="17"/>
      <c r="AG36" s="18"/>
      <c r="AH36" s="17"/>
      <c r="AI36" s="18"/>
      <c r="AJ36" s="17"/>
      <c r="AK36" s="19"/>
      <c r="AL36" s="20" t="s">
        <v>182</v>
      </c>
      <c r="AM36" s="22" t="s">
        <v>189</v>
      </c>
      <c r="AN36" s="21" t="s">
        <v>182</v>
      </c>
    </row>
    <row r="37" spans="1:47" ht="78.75" customHeight="1" outlineLevel="1" x14ac:dyDescent="0.25">
      <c r="A37" s="30" t="s">
        <v>171</v>
      </c>
      <c r="B37" s="8" t="s">
        <v>137</v>
      </c>
      <c r="C37" s="7" t="s">
        <v>34</v>
      </c>
      <c r="D37" s="7"/>
      <c r="E37" s="7"/>
      <c r="F37" s="9"/>
      <c r="G37" s="7"/>
      <c r="H37" s="7"/>
      <c r="I37" s="7"/>
      <c r="J37" s="7"/>
      <c r="K37" s="7"/>
      <c r="L37" s="7"/>
      <c r="M37" s="7"/>
      <c r="N37" s="7"/>
      <c r="O37" s="10">
        <v>0</v>
      </c>
      <c r="P37" s="16">
        <v>1065106</v>
      </c>
      <c r="Q37" s="16">
        <v>0</v>
      </c>
      <c r="R37" s="16">
        <v>9343996</v>
      </c>
      <c r="S37" s="16">
        <v>15000</v>
      </c>
      <c r="T37" s="16">
        <v>15000</v>
      </c>
      <c r="U37" s="16">
        <v>0</v>
      </c>
      <c r="V37" s="16">
        <v>0</v>
      </c>
      <c r="W37" s="16">
        <v>0</v>
      </c>
      <c r="X37" s="16">
        <v>0</v>
      </c>
      <c r="Y37" s="16">
        <v>0</v>
      </c>
      <c r="Z37" s="16">
        <v>26425</v>
      </c>
      <c r="AA37" s="16">
        <v>26425</v>
      </c>
      <c r="AB37" s="16">
        <v>0</v>
      </c>
      <c r="AC37" s="16">
        <v>26425</v>
      </c>
      <c r="AD37" s="16">
        <v>9481611.7899999991</v>
      </c>
      <c r="AE37" s="17">
        <v>26425</v>
      </c>
      <c r="AF37" s="17">
        <v>-11425</v>
      </c>
      <c r="AG37" s="18">
        <v>1.7616666666666667</v>
      </c>
      <c r="AH37" s="17">
        <v>-11425</v>
      </c>
      <c r="AI37" s="18">
        <v>1.7616666666666667</v>
      </c>
      <c r="AJ37" s="17">
        <v>0</v>
      </c>
      <c r="AK37" s="19"/>
      <c r="AL37" s="20">
        <f t="shared" si="0"/>
        <v>890.20358443197199</v>
      </c>
      <c r="AM37" s="12" t="s">
        <v>190</v>
      </c>
      <c r="AN37" s="21">
        <f t="shared" si="1"/>
        <v>101.47277235563885</v>
      </c>
    </row>
    <row r="38" spans="1:47" ht="32.25" customHeight="1" outlineLevel="1" x14ac:dyDescent="0.25">
      <c r="A38" s="30" t="s">
        <v>172</v>
      </c>
      <c r="B38" s="8" t="s">
        <v>65</v>
      </c>
      <c r="C38" s="7" t="s">
        <v>35</v>
      </c>
      <c r="D38" s="7"/>
      <c r="E38" s="7"/>
      <c r="F38" s="9"/>
      <c r="G38" s="7"/>
      <c r="H38" s="7"/>
      <c r="I38" s="7"/>
      <c r="J38" s="7"/>
      <c r="K38" s="7"/>
      <c r="L38" s="7"/>
      <c r="M38" s="7"/>
      <c r="N38" s="7"/>
      <c r="O38" s="10">
        <v>0</v>
      </c>
      <c r="P38" s="16">
        <v>0</v>
      </c>
      <c r="Q38" s="16">
        <v>0</v>
      </c>
      <c r="R38" s="16">
        <v>0</v>
      </c>
      <c r="S38" s="16">
        <v>0</v>
      </c>
      <c r="T38" s="16">
        <v>0</v>
      </c>
      <c r="U38" s="16">
        <v>0</v>
      </c>
      <c r="V38" s="16">
        <v>0</v>
      </c>
      <c r="W38" s="16">
        <v>0</v>
      </c>
      <c r="X38" s="16">
        <v>0</v>
      </c>
      <c r="Y38" s="16">
        <v>38872.400000000001</v>
      </c>
      <c r="Z38" s="16">
        <v>69735.240000000005</v>
      </c>
      <c r="AA38" s="16">
        <v>30862.84</v>
      </c>
      <c r="AB38" s="16">
        <v>38872.400000000001</v>
      </c>
      <c r="AC38" s="16">
        <v>69735.240000000005</v>
      </c>
      <c r="AD38" s="16">
        <v>-161995.66</v>
      </c>
      <c r="AE38" s="17">
        <v>30862.84</v>
      </c>
      <c r="AF38" s="17">
        <v>-30862.84</v>
      </c>
      <c r="AG38" s="18"/>
      <c r="AH38" s="17">
        <v>-30862.84</v>
      </c>
      <c r="AI38" s="18"/>
      <c r="AJ38" s="17">
        <v>0</v>
      </c>
      <c r="AK38" s="19"/>
      <c r="AL38" s="20"/>
      <c r="AM38" s="12" t="s">
        <v>71</v>
      </c>
      <c r="AN38" s="21"/>
    </row>
    <row r="39" spans="1:47" ht="30" outlineLevel="1" x14ac:dyDescent="0.25">
      <c r="A39" s="7" t="s">
        <v>72</v>
      </c>
      <c r="B39" s="8" t="s">
        <v>73</v>
      </c>
      <c r="C39" s="7" t="s">
        <v>36</v>
      </c>
      <c r="D39" s="7"/>
      <c r="E39" s="7"/>
      <c r="F39" s="9"/>
      <c r="G39" s="7"/>
      <c r="H39" s="7"/>
      <c r="I39" s="7"/>
      <c r="J39" s="7"/>
      <c r="K39" s="7"/>
      <c r="L39" s="7"/>
      <c r="M39" s="7"/>
      <c r="N39" s="7"/>
      <c r="O39" s="10">
        <v>0</v>
      </c>
      <c r="P39" s="16">
        <v>71700162</v>
      </c>
      <c r="Q39" s="16">
        <v>-747824</v>
      </c>
      <c r="R39" s="16">
        <v>71700162</v>
      </c>
      <c r="S39" s="16">
        <v>6730416</v>
      </c>
      <c r="T39" s="16">
        <v>6730416</v>
      </c>
      <c r="U39" s="16">
        <v>0</v>
      </c>
      <c r="V39" s="16">
        <v>0</v>
      </c>
      <c r="W39" s="16">
        <v>0</v>
      </c>
      <c r="X39" s="16">
        <v>0</v>
      </c>
      <c r="Y39" s="16">
        <v>0</v>
      </c>
      <c r="Z39" s="16">
        <v>6730416</v>
      </c>
      <c r="AA39" s="16">
        <v>6730416</v>
      </c>
      <c r="AB39" s="16">
        <v>0</v>
      </c>
      <c r="AC39" s="16">
        <v>6730416</v>
      </c>
      <c r="AD39" s="16">
        <v>71700162</v>
      </c>
      <c r="AE39" s="17">
        <v>6730416</v>
      </c>
      <c r="AF39" s="17">
        <v>0</v>
      </c>
      <c r="AG39" s="18">
        <v>1</v>
      </c>
      <c r="AH39" s="17">
        <v>0</v>
      </c>
      <c r="AI39" s="18">
        <v>1</v>
      </c>
      <c r="AJ39" s="17">
        <v>0</v>
      </c>
      <c r="AK39" s="19"/>
      <c r="AL39" s="20">
        <f t="shared" si="0"/>
        <v>100</v>
      </c>
      <c r="AM39" s="12"/>
      <c r="AN39" s="21">
        <f t="shared" si="1"/>
        <v>100</v>
      </c>
    </row>
    <row r="40" spans="1:47" ht="196.5" customHeight="1" outlineLevel="1" x14ac:dyDescent="0.25">
      <c r="A40" s="7" t="s">
        <v>74</v>
      </c>
      <c r="B40" s="8" t="s">
        <v>75</v>
      </c>
      <c r="C40" s="7" t="s">
        <v>37</v>
      </c>
      <c r="D40" s="7"/>
      <c r="E40" s="7"/>
      <c r="F40" s="9"/>
      <c r="G40" s="7"/>
      <c r="H40" s="7"/>
      <c r="I40" s="7"/>
      <c r="J40" s="7"/>
      <c r="K40" s="7"/>
      <c r="L40" s="7"/>
      <c r="M40" s="7"/>
      <c r="N40" s="7"/>
      <c r="O40" s="10">
        <v>0</v>
      </c>
      <c r="P40" s="16">
        <v>13117658.720000001</v>
      </c>
      <c r="Q40" s="16">
        <v>14970000</v>
      </c>
      <c r="R40" s="16">
        <v>86004439.769999996</v>
      </c>
      <c r="S40" s="16">
        <v>14970000</v>
      </c>
      <c r="T40" s="16">
        <v>14970000</v>
      </c>
      <c r="U40" s="16">
        <v>0</v>
      </c>
      <c r="V40" s="16">
        <v>0</v>
      </c>
      <c r="W40" s="16">
        <v>0</v>
      </c>
      <c r="X40" s="16">
        <v>0</v>
      </c>
      <c r="Y40" s="16">
        <v>0</v>
      </c>
      <c r="Z40" s="16">
        <v>14970000</v>
      </c>
      <c r="AA40" s="16">
        <v>14970000</v>
      </c>
      <c r="AB40" s="16">
        <v>0</v>
      </c>
      <c r="AC40" s="16">
        <v>14970000</v>
      </c>
      <c r="AD40" s="16">
        <v>86004439.769999996</v>
      </c>
      <c r="AE40" s="17">
        <v>14970000</v>
      </c>
      <c r="AF40" s="17">
        <v>0</v>
      </c>
      <c r="AG40" s="18">
        <v>1</v>
      </c>
      <c r="AH40" s="17">
        <v>0</v>
      </c>
      <c r="AI40" s="18">
        <v>1</v>
      </c>
      <c r="AJ40" s="17">
        <v>0</v>
      </c>
      <c r="AK40" s="19"/>
      <c r="AL40" s="20">
        <f t="shared" si="0"/>
        <v>655.63864410401425</v>
      </c>
      <c r="AM40" s="29" t="s">
        <v>125</v>
      </c>
      <c r="AN40" s="21">
        <f t="shared" si="1"/>
        <v>100</v>
      </c>
    </row>
    <row r="41" spans="1:47" ht="225" outlineLevel="1" x14ac:dyDescent="0.25">
      <c r="A41" s="7" t="s">
        <v>102</v>
      </c>
      <c r="B41" s="8" t="s">
        <v>103</v>
      </c>
      <c r="C41" s="7"/>
      <c r="D41" s="7"/>
      <c r="E41" s="7"/>
      <c r="F41" s="9"/>
      <c r="G41" s="7"/>
      <c r="H41" s="7"/>
      <c r="I41" s="7"/>
      <c r="J41" s="7"/>
      <c r="K41" s="7"/>
      <c r="L41" s="7"/>
      <c r="M41" s="7"/>
      <c r="N41" s="7"/>
      <c r="O41" s="10"/>
      <c r="P41" s="16">
        <v>0</v>
      </c>
      <c r="Q41" s="16"/>
      <c r="R41" s="16">
        <v>670000</v>
      </c>
      <c r="S41" s="16"/>
      <c r="T41" s="16"/>
      <c r="U41" s="16"/>
      <c r="V41" s="16"/>
      <c r="W41" s="16"/>
      <c r="X41" s="16"/>
      <c r="Y41" s="16"/>
      <c r="Z41" s="16"/>
      <c r="AA41" s="16"/>
      <c r="AB41" s="16"/>
      <c r="AC41" s="16"/>
      <c r="AD41" s="16">
        <v>670000</v>
      </c>
      <c r="AE41" s="17"/>
      <c r="AF41" s="17"/>
      <c r="AG41" s="18"/>
      <c r="AH41" s="17"/>
      <c r="AI41" s="18"/>
      <c r="AJ41" s="17"/>
      <c r="AK41" s="19"/>
      <c r="AL41" s="20" t="s">
        <v>182</v>
      </c>
      <c r="AM41" s="29" t="s">
        <v>124</v>
      </c>
      <c r="AN41" s="21">
        <f t="shared" si="1"/>
        <v>100</v>
      </c>
    </row>
    <row r="42" spans="1:47" ht="79.5" customHeight="1" outlineLevel="1" x14ac:dyDescent="0.25">
      <c r="A42" s="7" t="s">
        <v>78</v>
      </c>
      <c r="B42" s="8" t="s">
        <v>79</v>
      </c>
      <c r="C42" s="7" t="s">
        <v>38</v>
      </c>
      <c r="D42" s="7"/>
      <c r="E42" s="7"/>
      <c r="F42" s="9"/>
      <c r="G42" s="7"/>
      <c r="H42" s="7"/>
      <c r="I42" s="7"/>
      <c r="J42" s="7"/>
      <c r="K42" s="7"/>
      <c r="L42" s="7"/>
      <c r="M42" s="7"/>
      <c r="N42" s="7"/>
      <c r="O42" s="10">
        <v>0</v>
      </c>
      <c r="P42" s="16">
        <v>572914</v>
      </c>
      <c r="Q42" s="16">
        <v>-557242.64</v>
      </c>
      <c r="R42" s="16">
        <v>572914</v>
      </c>
      <c r="S42" s="16">
        <v>0</v>
      </c>
      <c r="T42" s="16">
        <v>0</v>
      </c>
      <c r="U42" s="16">
        <v>0</v>
      </c>
      <c r="V42" s="16">
        <v>0</v>
      </c>
      <c r="W42" s="16">
        <v>0</v>
      </c>
      <c r="X42" s="16">
        <v>0</v>
      </c>
      <c r="Y42" s="16">
        <v>0</v>
      </c>
      <c r="Z42" s="16">
        <v>0</v>
      </c>
      <c r="AA42" s="16">
        <v>0</v>
      </c>
      <c r="AB42" s="16">
        <v>0</v>
      </c>
      <c r="AC42" s="16">
        <v>0</v>
      </c>
      <c r="AD42" s="16">
        <v>572914</v>
      </c>
      <c r="AE42" s="17">
        <v>0</v>
      </c>
      <c r="AF42" s="17">
        <v>0</v>
      </c>
      <c r="AG42" s="18"/>
      <c r="AH42" s="17">
        <v>0</v>
      </c>
      <c r="AI42" s="18"/>
      <c r="AJ42" s="17">
        <v>0</v>
      </c>
      <c r="AK42" s="19"/>
      <c r="AL42" s="20">
        <f t="shared" si="0"/>
        <v>100</v>
      </c>
      <c r="AM42" s="12"/>
      <c r="AN42" s="21"/>
    </row>
    <row r="43" spans="1:47" ht="75.75" customHeight="1" outlineLevel="1" x14ac:dyDescent="0.25">
      <c r="A43" s="7" t="s">
        <v>80</v>
      </c>
      <c r="B43" s="8" t="s">
        <v>81</v>
      </c>
      <c r="C43" s="7" t="s">
        <v>39</v>
      </c>
      <c r="D43" s="7"/>
      <c r="E43" s="7"/>
      <c r="F43" s="9"/>
      <c r="G43" s="7"/>
      <c r="H43" s="7"/>
      <c r="I43" s="7"/>
      <c r="J43" s="7"/>
      <c r="K43" s="7"/>
      <c r="L43" s="7"/>
      <c r="M43" s="7"/>
      <c r="N43" s="7"/>
      <c r="O43" s="10">
        <v>0</v>
      </c>
      <c r="P43" s="16">
        <v>2943306.2</v>
      </c>
      <c r="Q43" s="16">
        <v>-40000</v>
      </c>
      <c r="R43" s="16">
        <v>2943306.2</v>
      </c>
      <c r="S43" s="16"/>
      <c r="T43" s="16"/>
      <c r="U43" s="16"/>
      <c r="V43" s="16"/>
      <c r="W43" s="16"/>
      <c r="X43" s="16"/>
      <c r="Y43" s="16"/>
      <c r="Z43" s="16"/>
      <c r="AA43" s="16"/>
      <c r="AB43" s="16"/>
      <c r="AC43" s="16"/>
      <c r="AD43" s="16">
        <v>2891177.85</v>
      </c>
      <c r="AE43" s="17">
        <v>238800</v>
      </c>
      <c r="AF43" s="17">
        <v>0</v>
      </c>
      <c r="AG43" s="18">
        <v>1</v>
      </c>
      <c r="AH43" s="17">
        <v>0</v>
      </c>
      <c r="AI43" s="18">
        <v>1</v>
      </c>
      <c r="AJ43" s="17">
        <v>0</v>
      </c>
      <c r="AK43" s="19"/>
      <c r="AL43" s="20">
        <f t="shared" si="0"/>
        <v>98.228918554243521</v>
      </c>
      <c r="AM43" s="12"/>
      <c r="AN43" s="21">
        <f t="shared" si="1"/>
        <v>98.228918554243521</v>
      </c>
    </row>
    <row r="44" spans="1:47" ht="90" outlineLevel="1" x14ac:dyDescent="0.25">
      <c r="A44" s="7" t="s">
        <v>82</v>
      </c>
      <c r="B44" s="8" t="s">
        <v>83</v>
      </c>
      <c r="C44" s="7" t="s">
        <v>40</v>
      </c>
      <c r="D44" s="7"/>
      <c r="E44" s="7"/>
      <c r="F44" s="9"/>
      <c r="G44" s="7"/>
      <c r="H44" s="7"/>
      <c r="I44" s="7"/>
      <c r="J44" s="7"/>
      <c r="K44" s="7"/>
      <c r="L44" s="7"/>
      <c r="M44" s="7"/>
      <c r="N44" s="7"/>
      <c r="O44" s="10">
        <v>0</v>
      </c>
      <c r="P44" s="16">
        <v>65059417</v>
      </c>
      <c r="Q44" s="16">
        <v>4745430.04</v>
      </c>
      <c r="R44" s="16">
        <v>65059417</v>
      </c>
      <c r="S44" s="16">
        <v>4891526.22</v>
      </c>
      <c r="T44" s="16">
        <v>4891526.22</v>
      </c>
      <c r="U44" s="16">
        <v>0</v>
      </c>
      <c r="V44" s="16">
        <v>0</v>
      </c>
      <c r="W44" s="16">
        <v>0</v>
      </c>
      <c r="X44" s="16">
        <v>0</v>
      </c>
      <c r="Y44" s="16">
        <v>0</v>
      </c>
      <c r="Z44" s="16">
        <v>4891526.22</v>
      </c>
      <c r="AA44" s="16">
        <v>4891526.22</v>
      </c>
      <c r="AB44" s="16">
        <v>0</v>
      </c>
      <c r="AC44" s="16">
        <v>4891526.22</v>
      </c>
      <c r="AD44" s="16">
        <v>38206981.530000001</v>
      </c>
      <c r="AE44" s="17">
        <v>4891526.22</v>
      </c>
      <c r="AF44" s="17">
        <v>0</v>
      </c>
      <c r="AG44" s="18">
        <v>1</v>
      </c>
      <c r="AH44" s="17">
        <v>0</v>
      </c>
      <c r="AI44" s="18">
        <v>1</v>
      </c>
      <c r="AJ44" s="17">
        <v>0</v>
      </c>
      <c r="AK44" s="19"/>
      <c r="AL44" s="20">
        <f t="shared" si="0"/>
        <v>58.726289431705183</v>
      </c>
      <c r="AM44" s="12" t="s">
        <v>104</v>
      </c>
      <c r="AN44" s="21">
        <f t="shared" si="1"/>
        <v>58.726289431705183</v>
      </c>
    </row>
    <row r="45" spans="1:47" ht="138" customHeight="1" outlineLevel="1" x14ac:dyDescent="0.25">
      <c r="A45" s="7" t="s">
        <v>84</v>
      </c>
      <c r="B45" s="8" t="s">
        <v>85</v>
      </c>
      <c r="C45" s="7"/>
      <c r="D45" s="7"/>
      <c r="E45" s="7"/>
      <c r="F45" s="9"/>
      <c r="G45" s="7"/>
      <c r="H45" s="7"/>
      <c r="I45" s="7"/>
      <c r="J45" s="7"/>
      <c r="K45" s="7"/>
      <c r="L45" s="7"/>
      <c r="M45" s="7"/>
      <c r="N45" s="7"/>
      <c r="O45" s="10"/>
      <c r="P45" s="16">
        <v>1036400</v>
      </c>
      <c r="Q45" s="16"/>
      <c r="R45" s="16">
        <v>2800980</v>
      </c>
      <c r="S45" s="16"/>
      <c r="T45" s="16"/>
      <c r="U45" s="16"/>
      <c r="V45" s="16"/>
      <c r="W45" s="16"/>
      <c r="X45" s="16"/>
      <c r="Y45" s="16"/>
      <c r="Z45" s="16"/>
      <c r="AA45" s="16"/>
      <c r="AB45" s="16"/>
      <c r="AC45" s="16"/>
      <c r="AD45" s="16">
        <v>2334150</v>
      </c>
      <c r="AE45" s="17"/>
      <c r="AF45" s="17"/>
      <c r="AG45" s="18"/>
      <c r="AH45" s="17"/>
      <c r="AI45" s="18"/>
      <c r="AJ45" s="17"/>
      <c r="AK45" s="19"/>
      <c r="AL45" s="20">
        <f>AD45/P45*100</f>
        <v>225.21709764569664</v>
      </c>
      <c r="AM45" s="12" t="s">
        <v>105</v>
      </c>
      <c r="AN45" s="21"/>
      <c r="AS45" s="28"/>
      <c r="AT45" s="27"/>
      <c r="AU45" s="28"/>
    </row>
    <row r="46" spans="1:47" ht="210" outlineLevel="1" x14ac:dyDescent="0.25">
      <c r="A46" s="7" t="s">
        <v>107</v>
      </c>
      <c r="B46" s="8" t="s">
        <v>106</v>
      </c>
      <c r="C46" s="7"/>
      <c r="D46" s="7"/>
      <c r="E46" s="7"/>
      <c r="F46" s="9"/>
      <c r="G46" s="7"/>
      <c r="H46" s="7"/>
      <c r="I46" s="7"/>
      <c r="J46" s="7"/>
      <c r="K46" s="7"/>
      <c r="L46" s="7"/>
      <c r="M46" s="7"/>
      <c r="N46" s="7"/>
      <c r="O46" s="10"/>
      <c r="P46" s="16"/>
      <c r="Q46" s="16"/>
      <c r="R46" s="16">
        <v>99431.76</v>
      </c>
      <c r="S46" s="16"/>
      <c r="T46" s="16"/>
      <c r="U46" s="16"/>
      <c r="V46" s="16"/>
      <c r="W46" s="16"/>
      <c r="X46" s="16"/>
      <c r="Y46" s="16"/>
      <c r="Z46" s="16"/>
      <c r="AA46" s="16"/>
      <c r="AB46" s="16"/>
      <c r="AC46" s="16"/>
      <c r="AD46" s="16">
        <v>99431.76</v>
      </c>
      <c r="AE46" s="17"/>
      <c r="AF46" s="17"/>
      <c r="AG46" s="18"/>
      <c r="AH46" s="17"/>
      <c r="AI46" s="18"/>
      <c r="AJ46" s="17"/>
      <c r="AK46" s="19"/>
      <c r="AL46" s="20" t="e">
        <f>AD46/P46*100</f>
        <v>#DIV/0!</v>
      </c>
      <c r="AM46" s="12" t="s">
        <v>108</v>
      </c>
      <c r="AN46" s="21"/>
      <c r="AT46" s="27"/>
    </row>
    <row r="47" spans="1:47" ht="45" outlineLevel="1" x14ac:dyDescent="0.25">
      <c r="A47" s="7" t="s">
        <v>86</v>
      </c>
      <c r="B47" s="8" t="s">
        <v>87</v>
      </c>
      <c r="C47" s="7"/>
      <c r="D47" s="7"/>
      <c r="E47" s="7"/>
      <c r="F47" s="9"/>
      <c r="G47" s="7"/>
      <c r="H47" s="7"/>
      <c r="I47" s="7"/>
      <c r="J47" s="7"/>
      <c r="K47" s="7"/>
      <c r="L47" s="7"/>
      <c r="M47" s="7"/>
      <c r="N47" s="7"/>
      <c r="O47" s="10"/>
      <c r="P47" s="16">
        <v>5870539.5</v>
      </c>
      <c r="Q47" s="16"/>
      <c r="R47" s="16">
        <v>5870539.5</v>
      </c>
      <c r="S47" s="16"/>
      <c r="T47" s="16"/>
      <c r="U47" s="16"/>
      <c r="V47" s="16"/>
      <c r="W47" s="16"/>
      <c r="X47" s="16"/>
      <c r="Y47" s="16"/>
      <c r="Z47" s="16"/>
      <c r="AA47" s="16"/>
      <c r="AB47" s="16"/>
      <c r="AC47" s="16"/>
      <c r="AD47" s="16">
        <v>5870539.5</v>
      </c>
      <c r="AE47" s="17"/>
      <c r="AF47" s="17"/>
      <c r="AG47" s="18"/>
      <c r="AH47" s="17"/>
      <c r="AI47" s="18"/>
      <c r="AJ47" s="17"/>
      <c r="AK47" s="19"/>
      <c r="AL47" s="20">
        <f t="shared" si="0"/>
        <v>100</v>
      </c>
      <c r="AM47" s="12"/>
      <c r="AN47" s="21"/>
    </row>
    <row r="48" spans="1:47" ht="150" outlineLevel="1" x14ac:dyDescent="0.25">
      <c r="A48" s="7" t="s">
        <v>88</v>
      </c>
      <c r="B48" s="8" t="s">
        <v>89</v>
      </c>
      <c r="C48" s="7" t="s">
        <v>41</v>
      </c>
      <c r="D48" s="7"/>
      <c r="E48" s="7"/>
      <c r="F48" s="9"/>
      <c r="G48" s="7"/>
      <c r="H48" s="7"/>
      <c r="I48" s="7"/>
      <c r="J48" s="7"/>
      <c r="K48" s="7"/>
      <c r="L48" s="7"/>
      <c r="M48" s="7"/>
      <c r="N48" s="7"/>
      <c r="O48" s="10">
        <v>0</v>
      </c>
      <c r="P48" s="16">
        <v>114248655.39</v>
      </c>
      <c r="Q48" s="16">
        <v>-16788269.109999999</v>
      </c>
      <c r="R48" s="16">
        <v>113551964</v>
      </c>
      <c r="S48" s="16">
        <v>22524090.890000001</v>
      </c>
      <c r="T48" s="16">
        <v>22524090.890000001</v>
      </c>
      <c r="U48" s="16">
        <v>0</v>
      </c>
      <c r="V48" s="16">
        <v>0</v>
      </c>
      <c r="W48" s="16">
        <v>0</v>
      </c>
      <c r="X48" s="16">
        <v>0</v>
      </c>
      <c r="Y48" s="16">
        <v>0</v>
      </c>
      <c r="Z48" s="16">
        <v>22402060.890000001</v>
      </c>
      <c r="AA48" s="16">
        <v>22402060.890000001</v>
      </c>
      <c r="AB48" s="16">
        <v>0</v>
      </c>
      <c r="AC48" s="16">
        <v>22402060.890000001</v>
      </c>
      <c r="AD48" s="16">
        <v>71701849.849999994</v>
      </c>
      <c r="AE48" s="17">
        <v>22402060.890000001</v>
      </c>
      <c r="AF48" s="17">
        <v>122030</v>
      </c>
      <c r="AG48" s="18">
        <v>0.99458224526814631</v>
      </c>
      <c r="AH48" s="17">
        <v>122030</v>
      </c>
      <c r="AI48" s="18">
        <v>0.99458224526814631</v>
      </c>
      <c r="AJ48" s="17">
        <v>0</v>
      </c>
      <c r="AK48" s="19"/>
      <c r="AL48" s="20">
        <f t="shared" si="0"/>
        <v>62.759469339256611</v>
      </c>
      <c r="AM48" s="12" t="s">
        <v>109</v>
      </c>
      <c r="AN48" s="21">
        <f t="shared" si="1"/>
        <v>63.144526368561969</v>
      </c>
    </row>
    <row r="49" spans="1:40" ht="123.75" customHeight="1" outlineLevel="1" x14ac:dyDescent="0.25">
      <c r="A49" s="7" t="s">
        <v>90</v>
      </c>
      <c r="B49" s="8" t="s">
        <v>91</v>
      </c>
      <c r="C49" s="7" t="s">
        <v>42</v>
      </c>
      <c r="D49" s="7"/>
      <c r="E49" s="7"/>
      <c r="F49" s="9"/>
      <c r="G49" s="7"/>
      <c r="H49" s="7"/>
      <c r="I49" s="7"/>
      <c r="J49" s="7"/>
      <c r="K49" s="7"/>
      <c r="L49" s="7"/>
      <c r="M49" s="7"/>
      <c r="N49" s="7"/>
      <c r="O49" s="10">
        <v>0</v>
      </c>
      <c r="P49" s="16">
        <v>408744884.66000003</v>
      </c>
      <c r="Q49" s="16">
        <v>23016236.920000002</v>
      </c>
      <c r="R49" s="16">
        <v>406677813.98000002</v>
      </c>
      <c r="S49" s="16">
        <v>407015452.80000001</v>
      </c>
      <c r="T49" s="16">
        <v>407015452.80000001</v>
      </c>
      <c r="U49" s="16">
        <v>0</v>
      </c>
      <c r="V49" s="16">
        <v>0</v>
      </c>
      <c r="W49" s="16">
        <v>0</v>
      </c>
      <c r="X49" s="16">
        <v>0</v>
      </c>
      <c r="Y49" s="16">
        <v>0</v>
      </c>
      <c r="Z49" s="16">
        <v>378413950.55000001</v>
      </c>
      <c r="AA49" s="16">
        <v>378413950.55000001</v>
      </c>
      <c r="AB49" s="16">
        <v>0</v>
      </c>
      <c r="AC49" s="16">
        <v>378413950.55000001</v>
      </c>
      <c r="AD49" s="16">
        <v>380207200.49000001</v>
      </c>
      <c r="AE49" s="17">
        <v>378413950.55000001</v>
      </c>
      <c r="AF49" s="17">
        <v>28601502.25</v>
      </c>
      <c r="AG49" s="18">
        <v>0.92972870672786412</v>
      </c>
      <c r="AH49" s="17">
        <v>28601502.25</v>
      </c>
      <c r="AI49" s="18">
        <v>0.92972870672786412</v>
      </c>
      <c r="AJ49" s="17">
        <v>0</v>
      </c>
      <c r="AK49" s="19"/>
      <c r="AL49" s="20">
        <f t="shared" si="0"/>
        <v>93.018216192787818</v>
      </c>
      <c r="AM49" s="12" t="s">
        <v>115</v>
      </c>
      <c r="AN49" s="21">
        <f t="shared" si="1"/>
        <v>93.491011169027828</v>
      </c>
    </row>
    <row r="50" spans="1:40" ht="183" customHeight="1" outlineLevel="1" x14ac:dyDescent="0.25">
      <c r="A50" s="7" t="s">
        <v>92</v>
      </c>
      <c r="B50" s="8" t="s">
        <v>93</v>
      </c>
      <c r="C50" s="7" t="s">
        <v>43</v>
      </c>
      <c r="D50" s="7"/>
      <c r="E50" s="7"/>
      <c r="F50" s="9"/>
      <c r="G50" s="7"/>
      <c r="H50" s="7"/>
      <c r="I50" s="7"/>
      <c r="J50" s="7"/>
      <c r="K50" s="7"/>
      <c r="L50" s="7"/>
      <c r="M50" s="7"/>
      <c r="N50" s="7"/>
      <c r="O50" s="10">
        <v>0</v>
      </c>
      <c r="P50" s="16">
        <v>5789075</v>
      </c>
      <c r="Q50" s="16">
        <v>0</v>
      </c>
      <c r="R50" s="16">
        <v>2552088.0699999998</v>
      </c>
      <c r="S50" s="16">
        <v>5491000</v>
      </c>
      <c r="T50" s="16">
        <v>5491000</v>
      </c>
      <c r="U50" s="16">
        <v>0</v>
      </c>
      <c r="V50" s="16">
        <v>0</v>
      </c>
      <c r="W50" s="16">
        <v>0</v>
      </c>
      <c r="X50" s="16">
        <v>0</v>
      </c>
      <c r="Y50" s="16">
        <v>0</v>
      </c>
      <c r="Z50" s="16">
        <v>3659843.29</v>
      </c>
      <c r="AA50" s="16">
        <v>3659843.29</v>
      </c>
      <c r="AB50" s="16">
        <v>0</v>
      </c>
      <c r="AC50" s="16">
        <v>3659843.29</v>
      </c>
      <c r="AD50" s="16">
        <v>2515945.14</v>
      </c>
      <c r="AE50" s="17">
        <v>3659843.29</v>
      </c>
      <c r="AF50" s="17">
        <v>1831156.71</v>
      </c>
      <c r="AG50" s="18">
        <v>0.66651671644509192</v>
      </c>
      <c r="AH50" s="17">
        <v>1831156.71</v>
      </c>
      <c r="AI50" s="18">
        <v>0.66651671644509192</v>
      </c>
      <c r="AJ50" s="17">
        <v>0</v>
      </c>
      <c r="AK50" s="19"/>
      <c r="AL50" s="20">
        <f t="shared" si="0"/>
        <v>43.460227065636573</v>
      </c>
      <c r="AM50" s="12" t="s">
        <v>110</v>
      </c>
      <c r="AN50" s="21">
        <f t="shared" si="1"/>
        <v>98.583789861139095</v>
      </c>
    </row>
    <row r="51" spans="1:40" ht="48.75" customHeight="1" outlineLevel="1" x14ac:dyDescent="0.25">
      <c r="A51" s="7" t="s">
        <v>94</v>
      </c>
      <c r="B51" s="8" t="s">
        <v>96</v>
      </c>
      <c r="C51" s="7" t="s">
        <v>44</v>
      </c>
      <c r="D51" s="7"/>
      <c r="E51" s="7"/>
      <c r="F51" s="9"/>
      <c r="G51" s="7"/>
      <c r="H51" s="7"/>
      <c r="I51" s="7"/>
      <c r="J51" s="7"/>
      <c r="K51" s="7"/>
      <c r="L51" s="7"/>
      <c r="M51" s="7"/>
      <c r="N51" s="7"/>
      <c r="O51" s="10">
        <v>0</v>
      </c>
      <c r="P51" s="16">
        <v>21463</v>
      </c>
      <c r="Q51" s="16">
        <v>0</v>
      </c>
      <c r="R51" s="16">
        <v>21463</v>
      </c>
      <c r="S51" s="16"/>
      <c r="T51" s="16"/>
      <c r="U51" s="16"/>
      <c r="V51" s="16"/>
      <c r="W51" s="16"/>
      <c r="X51" s="16"/>
      <c r="Y51" s="16"/>
      <c r="Z51" s="16"/>
      <c r="AA51" s="16"/>
      <c r="AB51" s="16"/>
      <c r="AC51" s="16"/>
      <c r="AD51" s="16">
        <v>21463</v>
      </c>
      <c r="AE51" s="17">
        <v>416493</v>
      </c>
      <c r="AF51" s="17">
        <v>0</v>
      </c>
      <c r="AG51" s="18">
        <v>1</v>
      </c>
      <c r="AH51" s="17">
        <v>0</v>
      </c>
      <c r="AI51" s="18">
        <v>1</v>
      </c>
      <c r="AJ51" s="17">
        <v>0</v>
      </c>
      <c r="AK51" s="19"/>
      <c r="AL51" s="20">
        <f t="shared" si="0"/>
        <v>100</v>
      </c>
      <c r="AM51" s="11"/>
      <c r="AN51" s="21">
        <f t="shared" si="1"/>
        <v>100</v>
      </c>
    </row>
    <row r="52" spans="1:40" ht="75" outlineLevel="1" x14ac:dyDescent="0.25">
      <c r="A52" s="7" t="s">
        <v>95</v>
      </c>
      <c r="B52" s="8" t="s">
        <v>97</v>
      </c>
      <c r="C52" s="7" t="s">
        <v>45</v>
      </c>
      <c r="D52" s="7"/>
      <c r="E52" s="7"/>
      <c r="F52" s="9"/>
      <c r="G52" s="7"/>
      <c r="H52" s="7"/>
      <c r="I52" s="7"/>
      <c r="J52" s="7"/>
      <c r="K52" s="7"/>
      <c r="L52" s="7"/>
      <c r="M52" s="7"/>
      <c r="N52" s="7"/>
      <c r="O52" s="10">
        <v>0</v>
      </c>
      <c r="P52" s="16">
        <v>613747</v>
      </c>
      <c r="Q52" s="16">
        <v>0</v>
      </c>
      <c r="R52" s="16">
        <v>613747</v>
      </c>
      <c r="S52" s="16">
        <v>21020</v>
      </c>
      <c r="T52" s="16">
        <v>21020</v>
      </c>
      <c r="U52" s="16">
        <v>0</v>
      </c>
      <c r="V52" s="16">
        <v>0</v>
      </c>
      <c r="W52" s="16">
        <v>0</v>
      </c>
      <c r="X52" s="16">
        <v>0</v>
      </c>
      <c r="Y52" s="16">
        <v>0</v>
      </c>
      <c r="Z52" s="16">
        <v>21020</v>
      </c>
      <c r="AA52" s="16">
        <v>21020</v>
      </c>
      <c r="AB52" s="16">
        <v>0</v>
      </c>
      <c r="AC52" s="16">
        <v>21020</v>
      </c>
      <c r="AD52" s="16">
        <v>259259.4</v>
      </c>
      <c r="AE52" s="17">
        <v>21020</v>
      </c>
      <c r="AF52" s="17">
        <v>0</v>
      </c>
      <c r="AG52" s="18">
        <v>1</v>
      </c>
      <c r="AH52" s="17">
        <v>0</v>
      </c>
      <c r="AI52" s="18">
        <v>1</v>
      </c>
      <c r="AJ52" s="17">
        <v>0</v>
      </c>
      <c r="AK52" s="19"/>
      <c r="AL52" s="20">
        <f t="shared" si="0"/>
        <v>42.242063912328689</v>
      </c>
      <c r="AM52" s="12" t="s">
        <v>111</v>
      </c>
      <c r="AN52" s="21">
        <f t="shared" si="1"/>
        <v>42.242063912328689</v>
      </c>
    </row>
    <row r="53" spans="1:40" ht="120" outlineLevel="1" x14ac:dyDescent="0.25">
      <c r="A53" s="7" t="s">
        <v>112</v>
      </c>
      <c r="B53" s="8" t="s">
        <v>113</v>
      </c>
      <c r="C53" s="7"/>
      <c r="D53" s="7"/>
      <c r="E53" s="7"/>
      <c r="F53" s="9"/>
      <c r="G53" s="7"/>
      <c r="H53" s="7"/>
      <c r="I53" s="7"/>
      <c r="J53" s="7"/>
      <c r="K53" s="7"/>
      <c r="L53" s="7"/>
      <c r="M53" s="7"/>
      <c r="N53" s="7"/>
      <c r="O53" s="10"/>
      <c r="P53" s="16"/>
      <c r="Q53" s="16"/>
      <c r="R53" s="16">
        <v>5516000</v>
      </c>
      <c r="S53" s="16"/>
      <c r="T53" s="16"/>
      <c r="U53" s="16"/>
      <c r="V53" s="16"/>
      <c r="W53" s="16"/>
      <c r="X53" s="16"/>
      <c r="Y53" s="16"/>
      <c r="Z53" s="16"/>
      <c r="AA53" s="16"/>
      <c r="AB53" s="16"/>
      <c r="AC53" s="16"/>
      <c r="AD53" s="16">
        <v>4892153.5199999996</v>
      </c>
      <c r="AE53" s="17"/>
      <c r="AF53" s="17"/>
      <c r="AG53" s="18"/>
      <c r="AH53" s="17"/>
      <c r="AI53" s="18"/>
      <c r="AJ53" s="17"/>
      <c r="AK53" s="19"/>
      <c r="AL53" s="20" t="e">
        <f t="shared" si="0"/>
        <v>#DIV/0!</v>
      </c>
      <c r="AM53" s="12" t="s">
        <v>114</v>
      </c>
      <c r="AN53" s="21">
        <f t="shared" si="1"/>
        <v>88.690237853517033</v>
      </c>
    </row>
    <row r="54" spans="1:40" ht="183" customHeight="1" outlineLevel="1" x14ac:dyDescent="0.25">
      <c r="A54" s="7" t="s">
        <v>98</v>
      </c>
      <c r="B54" s="8" t="s">
        <v>99</v>
      </c>
      <c r="C54" s="7" t="s">
        <v>46</v>
      </c>
      <c r="D54" s="7"/>
      <c r="E54" s="7"/>
      <c r="F54" s="9"/>
      <c r="G54" s="7"/>
      <c r="H54" s="7"/>
      <c r="I54" s="7"/>
      <c r="J54" s="7"/>
      <c r="K54" s="7"/>
      <c r="L54" s="7"/>
      <c r="M54" s="7"/>
      <c r="N54" s="7"/>
      <c r="O54" s="10">
        <v>0</v>
      </c>
      <c r="P54" s="16">
        <v>2177890</v>
      </c>
      <c r="Q54" s="16">
        <v>0</v>
      </c>
      <c r="R54" s="16">
        <v>2409527</v>
      </c>
      <c r="S54" s="16"/>
      <c r="T54" s="16"/>
      <c r="U54" s="16"/>
      <c r="V54" s="16"/>
      <c r="W54" s="16"/>
      <c r="X54" s="16"/>
      <c r="Y54" s="16"/>
      <c r="Z54" s="16"/>
      <c r="AA54" s="16"/>
      <c r="AB54" s="16"/>
      <c r="AC54" s="16"/>
      <c r="AD54" s="16">
        <v>2409527</v>
      </c>
      <c r="AE54" s="17">
        <v>2321680</v>
      </c>
      <c r="AF54" s="17">
        <v>0</v>
      </c>
      <c r="AG54" s="18">
        <v>1</v>
      </c>
      <c r="AH54" s="17">
        <v>0</v>
      </c>
      <c r="AI54" s="18">
        <v>1</v>
      </c>
      <c r="AJ54" s="17">
        <v>0</v>
      </c>
      <c r="AK54" s="19"/>
      <c r="AL54" s="20">
        <f t="shared" si="0"/>
        <v>110.63584478554931</v>
      </c>
      <c r="AM54" s="12" t="s">
        <v>116</v>
      </c>
      <c r="AN54" s="21">
        <f t="shared" si="1"/>
        <v>100</v>
      </c>
    </row>
    <row r="55" spans="1:40" ht="129" customHeight="1" outlineLevel="1" x14ac:dyDescent="0.25">
      <c r="A55" s="7" t="s">
        <v>122</v>
      </c>
      <c r="B55" s="8" t="s">
        <v>119</v>
      </c>
      <c r="C55" s="7"/>
      <c r="D55" s="7"/>
      <c r="E55" s="7"/>
      <c r="F55" s="9"/>
      <c r="G55" s="7"/>
      <c r="H55" s="7"/>
      <c r="I55" s="7"/>
      <c r="J55" s="7"/>
      <c r="K55" s="7"/>
      <c r="L55" s="7"/>
      <c r="M55" s="7"/>
      <c r="N55" s="7"/>
      <c r="O55" s="10"/>
      <c r="P55" s="16"/>
      <c r="Q55" s="16"/>
      <c r="R55" s="16">
        <v>8403900</v>
      </c>
      <c r="S55" s="16"/>
      <c r="T55" s="16"/>
      <c r="U55" s="16"/>
      <c r="V55" s="16"/>
      <c r="W55" s="16"/>
      <c r="X55" s="16"/>
      <c r="Y55" s="16"/>
      <c r="Z55" s="16"/>
      <c r="AA55" s="16"/>
      <c r="AB55" s="16"/>
      <c r="AC55" s="16"/>
      <c r="AD55" s="16">
        <v>7871574.2999999998</v>
      </c>
      <c r="AE55" s="17"/>
      <c r="AF55" s="17"/>
      <c r="AG55" s="18"/>
      <c r="AH55" s="17"/>
      <c r="AI55" s="18"/>
      <c r="AJ55" s="17"/>
      <c r="AK55" s="19"/>
      <c r="AL55" s="20" t="e">
        <f t="shared" si="0"/>
        <v>#DIV/0!</v>
      </c>
      <c r="AM55" s="12" t="s">
        <v>120</v>
      </c>
      <c r="AN55" s="21">
        <f t="shared" si="1"/>
        <v>93.665730196694383</v>
      </c>
    </row>
    <row r="56" spans="1:40" ht="273.75" customHeight="1" outlineLevel="1" x14ac:dyDescent="0.25">
      <c r="A56" s="7" t="s">
        <v>121</v>
      </c>
      <c r="B56" s="8" t="s">
        <v>119</v>
      </c>
      <c r="C56" s="7"/>
      <c r="D56" s="7"/>
      <c r="E56" s="7"/>
      <c r="F56" s="9"/>
      <c r="G56" s="7"/>
      <c r="H56" s="7"/>
      <c r="I56" s="7"/>
      <c r="J56" s="7"/>
      <c r="K56" s="7"/>
      <c r="L56" s="7"/>
      <c r="M56" s="7"/>
      <c r="N56" s="7"/>
      <c r="O56" s="10"/>
      <c r="P56" s="16"/>
      <c r="Q56" s="16"/>
      <c r="R56" s="16"/>
      <c r="S56" s="16"/>
      <c r="T56" s="16"/>
      <c r="U56" s="16"/>
      <c r="V56" s="16"/>
      <c r="W56" s="16"/>
      <c r="X56" s="16"/>
      <c r="Y56" s="16"/>
      <c r="Z56" s="16"/>
      <c r="AA56" s="16"/>
      <c r="AB56" s="16"/>
      <c r="AC56" s="16"/>
      <c r="AD56" s="16">
        <v>124992</v>
      </c>
      <c r="AE56" s="17"/>
      <c r="AF56" s="17"/>
      <c r="AG56" s="18"/>
      <c r="AH56" s="17"/>
      <c r="AI56" s="18"/>
      <c r="AJ56" s="17"/>
      <c r="AK56" s="19"/>
      <c r="AL56" s="20" t="e">
        <f t="shared" si="0"/>
        <v>#DIV/0!</v>
      </c>
      <c r="AM56" s="12" t="s">
        <v>123</v>
      </c>
      <c r="AN56" s="21" t="e">
        <f t="shared" si="1"/>
        <v>#DIV/0!</v>
      </c>
    </row>
    <row r="57" spans="1:40" ht="180" outlineLevel="1" x14ac:dyDescent="0.25">
      <c r="A57" s="7" t="s">
        <v>117</v>
      </c>
      <c r="B57" s="8" t="s">
        <v>118</v>
      </c>
      <c r="C57" s="7" t="s">
        <v>47</v>
      </c>
      <c r="D57" s="7"/>
      <c r="E57" s="7"/>
      <c r="F57" s="9"/>
      <c r="G57" s="7"/>
      <c r="H57" s="7"/>
      <c r="I57" s="7"/>
      <c r="J57" s="7"/>
      <c r="K57" s="7"/>
      <c r="L57" s="7"/>
      <c r="M57" s="7"/>
      <c r="N57" s="7"/>
      <c r="O57" s="10">
        <v>0</v>
      </c>
      <c r="P57" s="16"/>
      <c r="Q57" s="16"/>
      <c r="R57" s="16">
        <v>9238597</v>
      </c>
      <c r="S57" s="16"/>
      <c r="T57" s="16"/>
      <c r="U57" s="16"/>
      <c r="V57" s="16"/>
      <c r="W57" s="16"/>
      <c r="X57" s="16"/>
      <c r="Y57" s="16"/>
      <c r="Z57" s="16"/>
      <c r="AA57" s="16"/>
      <c r="AB57" s="16"/>
      <c r="AC57" s="16"/>
      <c r="AD57" s="16">
        <v>9238597</v>
      </c>
      <c r="AE57" s="17">
        <v>0</v>
      </c>
      <c r="AF57" s="17">
        <v>0</v>
      </c>
      <c r="AG57" s="18"/>
      <c r="AH57" s="17">
        <v>0</v>
      </c>
      <c r="AI57" s="18"/>
      <c r="AJ57" s="17">
        <v>0</v>
      </c>
      <c r="AK57" s="19"/>
      <c r="AL57" s="20" t="e">
        <f t="shared" si="0"/>
        <v>#DIV/0!</v>
      </c>
      <c r="AM57" s="12" t="s">
        <v>126</v>
      </c>
      <c r="AN57" s="21">
        <f t="shared" si="1"/>
        <v>100</v>
      </c>
    </row>
    <row r="58" spans="1:40" ht="121.5" customHeight="1" outlineLevel="1" x14ac:dyDescent="0.25">
      <c r="A58" s="7" t="s">
        <v>139</v>
      </c>
      <c r="B58" s="8" t="s">
        <v>140</v>
      </c>
      <c r="C58" s="7"/>
      <c r="D58" s="7"/>
      <c r="E58" s="7"/>
      <c r="F58" s="9"/>
      <c r="G58" s="7"/>
      <c r="H58" s="7"/>
      <c r="I58" s="7"/>
      <c r="J58" s="7"/>
      <c r="K58" s="7"/>
      <c r="L58" s="7"/>
      <c r="M58" s="7"/>
      <c r="N58" s="7"/>
      <c r="O58" s="10"/>
      <c r="P58" s="16">
        <v>0</v>
      </c>
      <c r="Q58" s="16"/>
      <c r="R58" s="16">
        <v>0</v>
      </c>
      <c r="S58" s="16"/>
      <c r="T58" s="16"/>
      <c r="U58" s="16"/>
      <c r="V58" s="16"/>
      <c r="W58" s="16"/>
      <c r="X58" s="16"/>
      <c r="Y58" s="16"/>
      <c r="Z58" s="16"/>
      <c r="AA58" s="16"/>
      <c r="AB58" s="16"/>
      <c r="AC58" s="16"/>
      <c r="AD58" s="16">
        <v>166340.9</v>
      </c>
      <c r="AE58" s="17"/>
      <c r="AF58" s="17"/>
      <c r="AG58" s="18"/>
      <c r="AH58" s="17"/>
      <c r="AI58" s="18"/>
      <c r="AJ58" s="17"/>
      <c r="AK58" s="19"/>
      <c r="AL58" s="20" t="s">
        <v>182</v>
      </c>
      <c r="AM58" s="12" t="s">
        <v>191</v>
      </c>
      <c r="AN58" s="21" t="s">
        <v>182</v>
      </c>
    </row>
    <row r="59" spans="1:40" ht="12.75" customHeight="1" x14ac:dyDescent="0.25">
      <c r="A59" s="47" t="s">
        <v>48</v>
      </c>
      <c r="B59" s="48"/>
      <c r="C59" s="48"/>
      <c r="D59" s="48"/>
      <c r="E59" s="48"/>
      <c r="F59" s="48"/>
      <c r="G59" s="48"/>
      <c r="H59" s="48"/>
      <c r="I59" s="13"/>
      <c r="J59" s="13"/>
      <c r="K59" s="13"/>
      <c r="L59" s="13"/>
      <c r="M59" s="13"/>
      <c r="N59" s="13"/>
      <c r="O59" s="14">
        <v>0</v>
      </c>
      <c r="P59" s="23">
        <f>SUM(P9:P57)</f>
        <v>1099139412.47</v>
      </c>
      <c r="Q59" s="23">
        <f t="shared" ref="Q59:R59" si="2">SUM(Q9:Q57)</f>
        <v>21434801.210000001</v>
      </c>
      <c r="R59" s="23">
        <f>SUM(R9:R58)</f>
        <v>1181831840.28</v>
      </c>
      <c r="S59" s="23">
        <f t="shared" ref="S59" si="3">SUM(S9:S57)</f>
        <v>828509975.91000009</v>
      </c>
      <c r="T59" s="23">
        <f t="shared" ref="T59" si="4">SUM(T9:T57)</f>
        <v>828509975.91000009</v>
      </c>
      <c r="U59" s="23">
        <f t="shared" ref="U59" si="5">SUM(U9:U57)</f>
        <v>0</v>
      </c>
      <c r="V59" s="23">
        <f t="shared" ref="V59" si="6">SUM(V9:V57)</f>
        <v>0</v>
      </c>
      <c r="W59" s="23">
        <f t="shared" ref="W59" si="7">SUM(W9:W57)</f>
        <v>0</v>
      </c>
      <c r="X59" s="23">
        <f t="shared" ref="X59" si="8">SUM(X9:X57)</f>
        <v>0</v>
      </c>
      <c r="Y59" s="23">
        <f t="shared" ref="Y59" si="9">SUM(Y9:Y57)</f>
        <v>38872.400000000001</v>
      </c>
      <c r="Z59" s="23">
        <f t="shared" ref="Z59" si="10">SUM(Z9:Z57)</f>
        <v>810285289.17000008</v>
      </c>
      <c r="AA59" s="23">
        <f t="shared" ref="AA59" si="11">SUM(AA9:AA57)</f>
        <v>810246416.76999998</v>
      </c>
      <c r="AB59" s="23">
        <f t="shared" ref="AB59" si="12">SUM(AB9:AB57)</f>
        <v>38872.400000000001</v>
      </c>
      <c r="AC59" s="23">
        <f t="shared" ref="AC59" si="13">SUM(AC9:AC57)</f>
        <v>810285289.17000008</v>
      </c>
      <c r="AD59" s="23">
        <f>SUM(AD9:AD58)</f>
        <v>1102107864.1300001</v>
      </c>
      <c r="AE59" s="24">
        <v>872887332.99000001</v>
      </c>
      <c r="AF59" s="24">
        <v>16138990.92</v>
      </c>
      <c r="AG59" s="25">
        <v>0.98184644201645277</v>
      </c>
      <c r="AH59" s="24">
        <v>16138990.92</v>
      </c>
      <c r="AI59" s="25">
        <v>0.98184644201645277</v>
      </c>
      <c r="AJ59" s="24">
        <v>0</v>
      </c>
      <c r="AK59" s="26"/>
      <c r="AL59" s="20">
        <f t="shared" ref="AL59" si="14">AD59/P59*100</f>
        <v>100.27007053212016</v>
      </c>
      <c r="AM59" s="20"/>
      <c r="AN59" s="21">
        <f>AD59/R59*100</f>
        <v>93.2542030572546</v>
      </c>
    </row>
    <row r="60" spans="1:40"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t="s">
        <v>3</v>
      </c>
      <c r="AF60" s="2"/>
      <c r="AG60" s="2"/>
      <c r="AH60" s="2"/>
      <c r="AI60" s="2"/>
      <c r="AJ60" s="2"/>
      <c r="AK60" s="2"/>
      <c r="AL60" s="2"/>
      <c r="AM60" s="2"/>
    </row>
    <row r="61" spans="1:40" ht="15.2" customHeight="1" x14ac:dyDescent="0.25">
      <c r="A61" s="41"/>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15"/>
      <c r="AD61" s="15"/>
      <c r="AE61" s="15"/>
      <c r="AF61" s="15"/>
      <c r="AG61" s="15"/>
      <c r="AH61" s="15"/>
      <c r="AI61" s="15"/>
      <c r="AJ61" s="15"/>
      <c r="AK61" s="15"/>
      <c r="AL61" s="2"/>
      <c r="AM61" s="2"/>
    </row>
  </sheetData>
  <autoFilter ref="A8:AN60">
    <filterColumn colId="27" showButton="0"/>
    <filterColumn colId="28" showButton="0"/>
  </autoFilter>
  <mergeCells count="36">
    <mergeCell ref="R7:R8"/>
    <mergeCell ref="S7:S8"/>
    <mergeCell ref="AB7:AD8"/>
    <mergeCell ref="AL7:AL8"/>
    <mergeCell ref="AN7:AN8"/>
    <mergeCell ref="Y7:AA7"/>
    <mergeCell ref="AF7:AG7"/>
    <mergeCell ref="AH7:AI7"/>
    <mergeCell ref="AJ7:AK7"/>
    <mergeCell ref="U7:U8"/>
    <mergeCell ref="T7:T8"/>
    <mergeCell ref="V7:V8"/>
    <mergeCell ref="W7:W8"/>
    <mergeCell ref="X7:X8"/>
    <mergeCell ref="AM7:AM8"/>
    <mergeCell ref="A6:AK6"/>
    <mergeCell ref="A61:AB61"/>
    <mergeCell ref="A59:H59"/>
    <mergeCell ref="F7:H7"/>
    <mergeCell ref="A7:A8"/>
    <mergeCell ref="B7:B8"/>
    <mergeCell ref="C7:C8"/>
    <mergeCell ref="D7:D8"/>
    <mergeCell ref="E7:E8"/>
    <mergeCell ref="I7:K7"/>
    <mergeCell ref="L7:L8"/>
    <mergeCell ref="M7:M8"/>
    <mergeCell ref="N7:N8"/>
    <mergeCell ref="O7:O8"/>
    <mergeCell ref="P7:P8"/>
    <mergeCell ref="Q7:Q8"/>
    <mergeCell ref="A1:AK1"/>
    <mergeCell ref="A2:AK2"/>
    <mergeCell ref="A3:AK3"/>
    <mergeCell ref="A4:AI4"/>
    <mergeCell ref="A5:AN5"/>
  </mergeCells>
  <pageMargins left="0.39374999999999999" right="0.39374999999999999" top="0.4" bottom="0.38" header="0.39374999999999999" footer="0.39374999999999999"/>
  <pageSetup paperSize="9" scale="50"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F9CD2559-E684-45BD-BF8A-A41B020C42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doh2-PC\doh2</dc:creator>
  <cp:lastModifiedBy>doh2</cp:lastModifiedBy>
  <cp:lastPrinted>2020-05-24T23:55:31Z</cp:lastPrinted>
  <dcterms:created xsi:type="dcterms:W3CDTF">2020-05-19T04:34:46Z</dcterms:created>
  <dcterms:modified xsi:type="dcterms:W3CDTF">2021-04-01T05:02:31Z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Поступление за день (с АДМ) (копия от 19.05.2020 10_53_40)(8).xlsx</vt:lpwstr>
  </property>
  <property fmtid="{D5CDD505-2E9C-101B-9397-08002B2CF9AE}" pid="3" name="Название отчета">
    <vt:lpwstr>Поступление за день (с АДМ) (копия от 19.05.2020 10_53_40)(8).xlsx</vt:lpwstr>
  </property>
  <property fmtid="{D5CDD505-2E9C-101B-9397-08002B2CF9AE}" pid="4" name="Версия клиента">
    <vt:lpwstr>19.1.21.5290</vt:lpwstr>
  </property>
  <property fmtid="{D5CDD505-2E9C-101B-9397-08002B2CF9AE}" pid="5" name="Версия базы">
    <vt:lpwstr>19.1.1766.14560515</vt:lpwstr>
  </property>
  <property fmtid="{D5CDD505-2E9C-101B-9397-08002B2CF9AE}" pid="6" name="Тип сервера">
    <vt:lpwstr>MSSQL</vt:lpwstr>
  </property>
  <property fmtid="{D5CDD505-2E9C-101B-9397-08002B2CF9AE}" pid="7" name="Сервер">
    <vt:lpwstr>finserver2</vt:lpwstr>
  </property>
  <property fmtid="{D5CDD505-2E9C-101B-9397-08002B2CF9AE}" pid="8" name="База">
    <vt:lpwstr>budg2019</vt:lpwstr>
  </property>
  <property fmtid="{D5CDD505-2E9C-101B-9397-08002B2CF9AE}" pid="9" name="Пользователь">
    <vt:lpwstr>dox_2</vt:lpwstr>
  </property>
  <property fmtid="{D5CDD505-2E9C-101B-9397-08002B2CF9AE}" pid="10" name="Шаблон">
    <vt:lpwstr>SQR_INFO_ISP_BUDG_INC.XLT</vt:lpwstr>
  </property>
  <property fmtid="{D5CDD505-2E9C-101B-9397-08002B2CF9AE}" pid="11" name="Локальная база">
    <vt:lpwstr>используется</vt:lpwstr>
  </property>
</Properties>
</file>