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!Для публикации на сайт\1 квартал 2025\"/>
    </mc:Choice>
  </mc:AlternateContent>
  <bookViews>
    <workbookView xWindow="0" yWindow="0" windowWidth="28800" windowHeight="125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I7" i="1"/>
  <c r="I8" i="1"/>
  <c r="I9" i="1"/>
  <c r="I10" i="1"/>
  <c r="I11" i="1"/>
  <c r="I12" i="1"/>
  <c r="I13" i="1"/>
  <c r="I14" i="1"/>
  <c r="I15" i="1"/>
  <c r="I16" i="1"/>
  <c r="I17" i="1"/>
  <c r="I18" i="1"/>
  <c r="I21" i="1"/>
  <c r="I22" i="1"/>
  <c r="I2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H27" i="1" l="1"/>
  <c r="D26" i="1"/>
  <c r="G26" i="1" s="1"/>
  <c r="E6" i="1"/>
  <c r="C6" i="1"/>
  <c r="C27" i="1" s="1"/>
  <c r="D8" i="1"/>
  <c r="G8" i="1" s="1"/>
  <c r="D9" i="1"/>
  <c r="G9" i="1" s="1"/>
  <c r="D10" i="1"/>
  <c r="G10" i="1" s="1"/>
  <c r="D11" i="1"/>
  <c r="G11" i="1" s="1"/>
  <c r="D12" i="1"/>
  <c r="G12" i="1" s="1"/>
  <c r="D13" i="1"/>
  <c r="G13" i="1" s="1"/>
  <c r="D14" i="1"/>
  <c r="G14" i="1" s="1"/>
  <c r="D15" i="1"/>
  <c r="G15" i="1" s="1"/>
  <c r="D16" i="1"/>
  <c r="G16" i="1" s="1"/>
  <c r="D17" i="1"/>
  <c r="G17" i="1" s="1"/>
  <c r="D18" i="1"/>
  <c r="G18" i="1" s="1"/>
  <c r="D19" i="1"/>
  <c r="G19" i="1" s="1"/>
  <c r="D20" i="1"/>
  <c r="G20" i="1" s="1"/>
  <c r="D21" i="1"/>
  <c r="G21" i="1" s="1"/>
  <c r="D22" i="1"/>
  <c r="G22" i="1" s="1"/>
  <c r="D23" i="1"/>
  <c r="G23" i="1" s="1"/>
  <c r="D24" i="1"/>
  <c r="G24" i="1" s="1"/>
  <c r="D25" i="1"/>
  <c r="G25" i="1" s="1"/>
  <c r="D7" i="1"/>
  <c r="G7" i="1" s="1"/>
  <c r="F6" i="1" l="1"/>
  <c r="E27" i="1"/>
  <c r="D6" i="1"/>
  <c r="D27" i="1" s="1"/>
  <c r="I6" i="1"/>
  <c r="F27" i="1" l="1"/>
  <c r="G27" i="1"/>
  <c r="G6" i="1"/>
  <c r="I27" i="1"/>
</calcChain>
</file>

<file path=xl/sharedStrings.xml><?xml version="1.0" encoding="utf-8"?>
<sst xmlns="http://schemas.openxmlformats.org/spreadsheetml/2006/main" count="62" uniqueCount="58">
  <si>
    <t>Код целевой статьи расходов</t>
  </si>
  <si>
    <t xml:space="preserve">Наименование муниципальных программ (непрограммных направлений деятельности </t>
  </si>
  <si>
    <t>Утверждено решением Думы Чугуевского МО годовой план</t>
  </si>
  <si>
    <t>Темп роста к соответствующему периоду прошлого года, %</t>
  </si>
  <si>
    <t>6=5/3*100</t>
  </si>
  <si>
    <t>7=5/4*100</t>
  </si>
  <si>
    <t>9=5/8*100</t>
  </si>
  <si>
    <t>ИТОГО ПО МУНИЦИПАЛЬНЫМ ПРОГРАММАМ</t>
  </si>
  <si>
    <t>99 0 00 00000 </t>
  </si>
  <si>
    <t>Непрограммные направления деятельности органов местного самоуправления</t>
  </si>
  <si>
    <t>РАСХОДЫ ВСЕГО</t>
  </si>
  <si>
    <t>рублей</t>
  </si>
  <si>
    <t>"Развитие культуры Чугуевского муниципального округа"</t>
  </si>
  <si>
    <t>"Развитие образования Чугуевского муниципального округа"</t>
  </si>
  <si>
    <t>План по сводной бюджетной росписи, действующей на конец отчетного периода, по состоянию на 01.04.2025 Источник: Форма по ОКУД 0503117</t>
  </si>
  <si>
    <t>"Развитие транспортной инфраструктуры Чугуевского муниципального округа"</t>
  </si>
  <si>
    <t>"Социально-экономическое развитие Чугуевского муниципального округа"</t>
  </si>
  <si>
    <t>"Развитие физической культуры и спорта Чугуевского муниципального округа"</t>
  </si>
  <si>
    <t>"Обеспечение доступным жильем и качественными услугами жилищно-коммунального хозяйства населения Чугуевского муниципального округа"</t>
  </si>
  <si>
    <t>"Энергосбережение и энергетическая эффективность Чугуевского муниципального округа"</t>
  </si>
  <si>
    <t>"Формирование современной городской среды Чугуевского муниципального округа"</t>
  </si>
  <si>
    <t>"Комплексные меры по профилактике правонарушений на территории Чугуевского муниципального округа"</t>
  </si>
  <si>
    <t>"Материально-техническое обеспечение органов местного самоуправления Чугуевского муниципального округа"</t>
  </si>
  <si>
    <t>"Информационное общество Чугуевского муниципального округа"</t>
  </si>
  <si>
    <t>"Развитие муниципальной службы в Чугуевском муниципальном округе"</t>
  </si>
  <si>
    <t>"О противодействии коррупции в Чугуевском муниципальном округе"</t>
  </si>
  <si>
    <t>"Комплексные меры по профилактике терроризма и экстремизма на территории Чугуевского муниципального округа"</t>
  </si>
  <si>
    <t>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</t>
  </si>
  <si>
    <t>"Содержание и благоустройство Чугуевского муниципального округа"</t>
  </si>
  <si>
    <t>"Укрепление общественного здоровья"</t>
  </si>
  <si>
    <t>"Охрана окружающей среды на территории Чугуевского муниципального округа"</t>
  </si>
  <si>
    <t>"Развитие туризма на территории Чугуевского муниципального округа"</t>
  </si>
  <si>
    <t>% исполнения годового плана по плану по сводной бюджетной росписи за 1 квартал 2025 года по состоянию на на 01.04.2025</t>
  </si>
  <si>
    <t>-</t>
  </si>
  <si>
    <t xml:space="preserve">Фактически исполнено за 1 квартал 2025 года по состоянию на 01.04.2025 </t>
  </si>
  <si>
    <r>
      <t xml:space="preserve">% исполнения годового плана по решению о бюджете за 1 квартал 2025 года по состоянию на на </t>
    </r>
    <r>
      <rPr>
        <i/>
        <sz val="10"/>
        <color rgb="FF7F7F7F"/>
        <rFont val="Times New Roman"/>
        <family val="2"/>
        <charset val="204"/>
      </rPr>
      <t>01.04.2025</t>
    </r>
  </si>
  <si>
    <r>
      <t xml:space="preserve">Фактически исполнено за 1 квартал 2024 года прошлого периода по состоянию на </t>
    </r>
    <r>
      <rPr>
        <i/>
        <sz val="10"/>
        <color rgb="FF7F7F7F"/>
        <rFont val="Times New Roman"/>
        <family val="2"/>
        <charset val="204"/>
      </rPr>
      <t>01.04.2024</t>
    </r>
  </si>
  <si>
    <t>Сведения об исполнении расходов бюджета Чугуевского муниципального округа по муниципальным программам 
и непрограммным направлениям деятельности по состоянию на «01» апреля 2025 года</t>
  </si>
  <si>
    <t>19 0 00 00000</t>
  </si>
  <si>
    <t>18 0 00 00000</t>
  </si>
  <si>
    <t>17 0 00 00000</t>
  </si>
  <si>
    <t>16 0 00 00000</t>
  </si>
  <si>
    <t>15 0 00 00000</t>
  </si>
  <si>
    <t>14 0 00 00000</t>
  </si>
  <si>
    <t>13 0 00 00000</t>
  </si>
  <si>
    <t>12 0 00 00000</t>
  </si>
  <si>
    <t>10 0 00 00000</t>
  </si>
  <si>
    <t>11 0 00 00000</t>
  </si>
  <si>
    <t>09 0 00 00000</t>
  </si>
  <si>
    <t>08 0 00 00000</t>
  </si>
  <si>
    <t>07 0 00 00000</t>
  </si>
  <si>
    <t>06 0 00 00000</t>
  </si>
  <si>
    <t>05 0 00 00000</t>
  </si>
  <si>
    <t>04 0 00 00000</t>
  </si>
  <si>
    <t>03 0 00 00000</t>
  </si>
  <si>
    <t>02 0 00 00000</t>
  </si>
  <si>
    <t>01 0 00 00000</t>
  </si>
  <si>
    <t xml:space="preserve">Решение Думы Чугуевского муниципального округа от 16.12.24 №643-НПА «О бюджете Чугуевского муниципального округа на 2025 год и плановый период 2026 и 2027 годов» в редакции решения Думы Чугуевского МО от 28 марта 2025 года №670-НПА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</si>
</sst>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2" fillId="2" borderId="2">
      <alignment horizontal="right" vertical="top" shrinkToFit="1"/>
    </xf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4" fontId="2" fillId="2" borderId="2" xfId="1" applyNumberFormat="1" applyFont="1" applyAlignment="1" applyProtection="1">
      <alignment horizontal="right" vertical="top" wrapText="1" shrinkToFit="1"/>
    </xf>
    <xf numFmtId="0" fontId="1" fillId="0" borderId="0" xfId="0" applyFont="1" applyAlignment="1">
      <alignment wrapText="1"/>
    </xf>
    <xf numFmtId="4" fontId="6" fillId="2" borderId="2" xfId="1" applyNumberFormat="1" applyFont="1" applyAlignment="1" applyProtection="1">
      <alignment horizontal="right" vertical="top" wrapText="1" shrinkToFit="1"/>
    </xf>
    <xf numFmtId="0" fontId="7" fillId="0" borderId="0" xfId="0" applyFont="1" applyAlignment="1">
      <alignment horizontal="left" wrapText="1"/>
    </xf>
  </cellXfs>
  <cellStyles count="2">
    <cellStyle name="xl3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B34" sqref="B34"/>
    </sheetView>
  </sheetViews>
  <sheetFormatPr defaultRowHeight="15.75" x14ac:dyDescent="0.25"/>
  <cols>
    <col min="1" max="1" width="18.5" customWidth="1"/>
    <col min="2" max="2" width="59" customWidth="1"/>
    <col min="3" max="9" width="18.5" customWidth="1"/>
    <col min="10" max="10" width="0.375" customWidth="1"/>
  </cols>
  <sheetData>
    <row r="1" spans="1:10" ht="43.5" customHeight="1" x14ac:dyDescent="0.25">
      <c r="A1" s="8" t="s">
        <v>37</v>
      </c>
      <c r="B1" s="8"/>
      <c r="C1" s="8"/>
      <c r="D1" s="8"/>
      <c r="E1" s="8"/>
      <c r="F1" s="8"/>
      <c r="G1" s="8"/>
      <c r="H1" s="8"/>
      <c r="I1" s="8"/>
    </row>
    <row r="2" spans="1:10" x14ac:dyDescent="0.25">
      <c r="A2" s="2"/>
      <c r="B2" s="2"/>
      <c r="C2" s="2"/>
      <c r="D2" s="2"/>
      <c r="E2" s="2"/>
      <c r="F2" s="2"/>
      <c r="G2" s="2"/>
      <c r="H2" s="2"/>
      <c r="I2" s="9" t="s">
        <v>11</v>
      </c>
    </row>
    <row r="3" spans="1:10" ht="88.5" customHeight="1" x14ac:dyDescent="0.25">
      <c r="A3" s="4" t="s">
        <v>0</v>
      </c>
      <c r="B3" s="4" t="s">
        <v>1</v>
      </c>
      <c r="C3" s="4" t="s">
        <v>2</v>
      </c>
      <c r="D3" s="4" t="s">
        <v>14</v>
      </c>
      <c r="E3" s="4" t="s">
        <v>34</v>
      </c>
      <c r="F3" s="4" t="s">
        <v>35</v>
      </c>
      <c r="G3" s="6" t="s">
        <v>32</v>
      </c>
      <c r="H3" s="4" t="s">
        <v>36</v>
      </c>
      <c r="I3" s="4" t="s">
        <v>3</v>
      </c>
      <c r="J3" s="5"/>
    </row>
    <row r="4" spans="1:10" x14ac:dyDescent="0.25">
      <c r="A4" s="4"/>
      <c r="B4" s="4"/>
      <c r="C4" s="4"/>
      <c r="D4" s="4"/>
      <c r="E4" s="4"/>
      <c r="F4" s="4"/>
      <c r="G4" s="7"/>
      <c r="H4" s="4"/>
      <c r="I4" s="4"/>
      <c r="J4" s="5"/>
    </row>
    <row r="5" spans="1:10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 t="s">
        <v>4</v>
      </c>
      <c r="G5" s="3" t="s">
        <v>5</v>
      </c>
      <c r="H5" s="3">
        <v>8</v>
      </c>
      <c r="I5" s="3" t="s">
        <v>6</v>
      </c>
      <c r="J5" s="1"/>
    </row>
    <row r="6" spans="1:10" s="18" customFormat="1" x14ac:dyDescent="0.25">
      <c r="A6" s="10"/>
      <c r="B6" s="12" t="s">
        <v>7</v>
      </c>
      <c r="C6" s="13">
        <f>SUM(C7:C25)</f>
        <v>1669565534.0900002</v>
      </c>
      <c r="D6" s="13">
        <f t="shared" ref="D6:E6" si="0">SUM(D7:D25)</f>
        <v>1669565534.0900002</v>
      </c>
      <c r="E6" s="13">
        <f t="shared" si="0"/>
        <v>280293747.80000001</v>
      </c>
      <c r="F6" s="14">
        <f>E6/C6</f>
        <v>0.16788424418019304</v>
      </c>
      <c r="G6" s="14">
        <f>E6/D6</f>
        <v>0.16788424418019304</v>
      </c>
      <c r="H6" s="17">
        <f t="shared" ref="H6" si="1">SUM(H7:H25)</f>
        <v>258766021.70000002</v>
      </c>
      <c r="I6" s="15">
        <f>E6/H6</f>
        <v>1.0831937901219433</v>
      </c>
      <c r="J6" s="1"/>
    </row>
    <row r="7" spans="1:10" s="18" customFormat="1" x14ac:dyDescent="0.25">
      <c r="A7" s="10" t="s">
        <v>56</v>
      </c>
      <c r="B7" s="11" t="s">
        <v>13</v>
      </c>
      <c r="C7" s="19">
        <v>1127863176.05</v>
      </c>
      <c r="D7" s="19">
        <f>C7</f>
        <v>1127863176.05</v>
      </c>
      <c r="E7" s="19">
        <v>209875187.88</v>
      </c>
      <c r="F7" s="15">
        <f t="shared" ref="F7:F27" si="2">E7/C7</f>
        <v>0.18608213508222196</v>
      </c>
      <c r="G7" s="15">
        <f t="shared" ref="G7:G27" si="3">E7/D7</f>
        <v>0.18608213508222196</v>
      </c>
      <c r="H7" s="19">
        <v>197380279.33000001</v>
      </c>
      <c r="I7" s="15">
        <f t="shared" ref="I7:I27" si="4">E7/H7</f>
        <v>1.0633037332423152</v>
      </c>
      <c r="J7" s="1"/>
    </row>
    <row r="8" spans="1:10" s="18" customFormat="1" x14ac:dyDescent="0.25">
      <c r="A8" s="10" t="s">
        <v>55</v>
      </c>
      <c r="B8" s="11" t="s">
        <v>12</v>
      </c>
      <c r="C8" s="19">
        <v>129388201.03</v>
      </c>
      <c r="D8" s="19">
        <f t="shared" ref="D8:D26" si="5">C8</f>
        <v>129388201.03</v>
      </c>
      <c r="E8" s="19">
        <v>25642985.789999999</v>
      </c>
      <c r="F8" s="15">
        <f t="shared" si="2"/>
        <v>0.19818643111093573</v>
      </c>
      <c r="G8" s="15">
        <f t="shared" si="3"/>
        <v>0.19818643111093573</v>
      </c>
      <c r="H8" s="19">
        <v>23078887.789999999</v>
      </c>
      <c r="I8" s="15">
        <f t="shared" si="4"/>
        <v>1.1111014544258504</v>
      </c>
      <c r="J8" s="1"/>
    </row>
    <row r="9" spans="1:10" s="18" customFormat="1" ht="31.5" x14ac:dyDescent="0.25">
      <c r="A9" s="10" t="s">
        <v>54</v>
      </c>
      <c r="B9" s="11" t="s">
        <v>15</v>
      </c>
      <c r="C9" s="19">
        <v>80015805.180000007</v>
      </c>
      <c r="D9" s="19">
        <f t="shared" si="5"/>
        <v>80015805.180000007</v>
      </c>
      <c r="E9" s="19">
        <v>6354489.8300000001</v>
      </c>
      <c r="F9" s="15">
        <f t="shared" si="2"/>
        <v>7.9415433184796699E-2</v>
      </c>
      <c r="G9" s="15">
        <f t="shared" si="3"/>
        <v>7.9415433184796699E-2</v>
      </c>
      <c r="H9" s="19">
        <v>7459060</v>
      </c>
      <c r="I9" s="15">
        <f t="shared" si="4"/>
        <v>0.85191563414156746</v>
      </c>
      <c r="J9" s="1"/>
    </row>
    <row r="10" spans="1:10" s="18" customFormat="1" ht="31.5" x14ac:dyDescent="0.25">
      <c r="A10" s="10" t="s">
        <v>53</v>
      </c>
      <c r="B10" s="11" t="s">
        <v>16</v>
      </c>
      <c r="C10" s="19">
        <v>44239634.810000002</v>
      </c>
      <c r="D10" s="19">
        <f t="shared" si="5"/>
        <v>44239634.810000002</v>
      </c>
      <c r="E10" s="19">
        <v>6632129.0700000003</v>
      </c>
      <c r="F10" s="15">
        <f t="shared" si="2"/>
        <v>0.14991373908224176</v>
      </c>
      <c r="G10" s="15">
        <f t="shared" si="3"/>
        <v>0.14991373908224176</v>
      </c>
      <c r="H10" s="19">
        <v>6863314.0800000001</v>
      </c>
      <c r="I10" s="15">
        <f t="shared" si="4"/>
        <v>0.96631583411377264</v>
      </c>
      <c r="J10" s="1"/>
    </row>
    <row r="11" spans="1:10" s="18" customFormat="1" ht="31.5" x14ac:dyDescent="0.25">
      <c r="A11" s="10" t="s">
        <v>52</v>
      </c>
      <c r="B11" s="11" t="s">
        <v>17</v>
      </c>
      <c r="C11" s="19">
        <v>45105395.68</v>
      </c>
      <c r="D11" s="19">
        <f t="shared" si="5"/>
        <v>45105395.68</v>
      </c>
      <c r="E11" s="19">
        <v>10681300</v>
      </c>
      <c r="F11" s="15">
        <f t="shared" si="2"/>
        <v>0.23680758895850129</v>
      </c>
      <c r="G11" s="15">
        <f t="shared" si="3"/>
        <v>0.23680758895850129</v>
      </c>
      <c r="H11" s="19">
        <v>6733504.8700000001</v>
      </c>
      <c r="I11" s="15">
        <f t="shared" si="4"/>
        <v>1.5862912712202435</v>
      </c>
      <c r="J11" s="1"/>
    </row>
    <row r="12" spans="1:10" s="18" customFormat="1" ht="47.25" x14ac:dyDescent="0.25">
      <c r="A12" s="10" t="s">
        <v>51</v>
      </c>
      <c r="B12" s="11" t="s">
        <v>18</v>
      </c>
      <c r="C12" s="19">
        <v>163020778.25</v>
      </c>
      <c r="D12" s="19">
        <f t="shared" si="5"/>
        <v>163020778.25</v>
      </c>
      <c r="E12" s="19">
        <v>7121133.25</v>
      </c>
      <c r="F12" s="15">
        <f t="shared" si="2"/>
        <v>4.3682365686412122E-2</v>
      </c>
      <c r="G12" s="15">
        <f t="shared" si="3"/>
        <v>4.3682365686412122E-2</v>
      </c>
      <c r="H12" s="19">
        <v>2677256.96</v>
      </c>
      <c r="I12" s="15">
        <f t="shared" si="4"/>
        <v>2.6598617003875491</v>
      </c>
      <c r="J12" s="1"/>
    </row>
    <row r="13" spans="1:10" s="18" customFormat="1" ht="31.5" x14ac:dyDescent="0.25">
      <c r="A13" s="10" t="s">
        <v>50</v>
      </c>
      <c r="B13" s="11" t="s">
        <v>19</v>
      </c>
      <c r="C13" s="19">
        <v>7460300</v>
      </c>
      <c r="D13" s="19">
        <f t="shared" si="5"/>
        <v>7460300</v>
      </c>
      <c r="E13" s="19">
        <v>644979.41</v>
      </c>
      <c r="F13" s="15">
        <f t="shared" si="2"/>
        <v>8.6454889213570502E-2</v>
      </c>
      <c r="G13" s="15">
        <f t="shared" si="3"/>
        <v>8.6454889213570502E-2</v>
      </c>
      <c r="H13" s="19">
        <v>1243646.48</v>
      </c>
      <c r="I13" s="15">
        <f t="shared" si="4"/>
        <v>0.51861957587818686</v>
      </c>
      <c r="J13" s="1"/>
    </row>
    <row r="14" spans="1:10" s="18" customFormat="1" ht="31.5" x14ac:dyDescent="0.25">
      <c r="A14" s="10" t="s">
        <v>49</v>
      </c>
      <c r="B14" s="11" t="s">
        <v>20</v>
      </c>
      <c r="C14" s="16">
        <v>5963808.4000000004</v>
      </c>
      <c r="D14" s="19">
        <f t="shared" si="5"/>
        <v>5963808.4000000004</v>
      </c>
      <c r="E14" s="19">
        <v>0</v>
      </c>
      <c r="F14" s="15">
        <f t="shared" si="2"/>
        <v>0</v>
      </c>
      <c r="G14" s="15">
        <f t="shared" si="3"/>
        <v>0</v>
      </c>
      <c r="H14" s="19">
        <v>222850</v>
      </c>
      <c r="I14" s="15">
        <f t="shared" si="4"/>
        <v>0</v>
      </c>
      <c r="J14" s="1"/>
    </row>
    <row r="15" spans="1:10" s="18" customFormat="1" ht="31.5" x14ac:dyDescent="0.25">
      <c r="A15" s="10" t="s">
        <v>48</v>
      </c>
      <c r="B15" s="11" t="s">
        <v>21</v>
      </c>
      <c r="C15" s="19">
        <v>3091610</v>
      </c>
      <c r="D15" s="19">
        <f t="shared" si="5"/>
        <v>3091610</v>
      </c>
      <c r="E15" s="19">
        <v>413860.59</v>
      </c>
      <c r="F15" s="15">
        <f t="shared" si="2"/>
        <v>0.13386571721530208</v>
      </c>
      <c r="G15" s="15">
        <f t="shared" si="3"/>
        <v>0.13386571721530208</v>
      </c>
      <c r="H15" s="19">
        <v>524912.28</v>
      </c>
      <c r="I15" s="15">
        <f t="shared" si="4"/>
        <v>0.78843762237759041</v>
      </c>
      <c r="J15" s="1"/>
    </row>
    <row r="16" spans="1:10" s="18" customFormat="1" ht="31.5" x14ac:dyDescent="0.25">
      <c r="A16" s="10" t="s">
        <v>46</v>
      </c>
      <c r="B16" s="11" t="s">
        <v>22</v>
      </c>
      <c r="C16" s="19">
        <v>33049495.690000001</v>
      </c>
      <c r="D16" s="19">
        <f t="shared" si="5"/>
        <v>33049495.690000001</v>
      </c>
      <c r="E16" s="19">
        <v>8051331.4100000001</v>
      </c>
      <c r="F16" s="15">
        <f t="shared" si="2"/>
        <v>0.24361434998949599</v>
      </c>
      <c r="G16" s="15">
        <f t="shared" si="3"/>
        <v>0.24361434998949599</v>
      </c>
      <c r="H16" s="19">
        <v>7555352.0700000003</v>
      </c>
      <c r="I16" s="15">
        <f t="shared" si="4"/>
        <v>1.0656460923865325</v>
      </c>
      <c r="J16" s="1"/>
    </row>
    <row r="17" spans="1:10" s="18" customFormat="1" x14ac:dyDescent="0.25">
      <c r="A17" s="10" t="s">
        <v>47</v>
      </c>
      <c r="B17" s="11" t="s">
        <v>23</v>
      </c>
      <c r="C17" s="19">
        <v>7428440</v>
      </c>
      <c r="D17" s="19">
        <f t="shared" si="5"/>
        <v>7428440</v>
      </c>
      <c r="E17" s="19">
        <v>1425860</v>
      </c>
      <c r="F17" s="15">
        <f t="shared" si="2"/>
        <v>0.19194608827694642</v>
      </c>
      <c r="G17" s="15">
        <f t="shared" si="3"/>
        <v>0.19194608827694642</v>
      </c>
      <c r="H17" s="19">
        <v>2119955</v>
      </c>
      <c r="I17" s="15">
        <f t="shared" si="4"/>
        <v>0.67258974836730023</v>
      </c>
      <c r="J17" s="1"/>
    </row>
    <row r="18" spans="1:10" s="18" customFormat="1" ht="31.5" x14ac:dyDescent="0.25">
      <c r="A18" s="10" t="s">
        <v>45</v>
      </c>
      <c r="B18" s="11" t="s">
        <v>24</v>
      </c>
      <c r="C18" s="19">
        <v>4174830</v>
      </c>
      <c r="D18" s="19">
        <f t="shared" si="5"/>
        <v>4174830</v>
      </c>
      <c r="E18" s="19">
        <v>735280.58</v>
      </c>
      <c r="F18" s="15">
        <f t="shared" si="2"/>
        <v>0.17612228042818509</v>
      </c>
      <c r="G18" s="15">
        <f t="shared" si="3"/>
        <v>0.17612228042818509</v>
      </c>
      <c r="H18" s="19">
        <v>1098203.93</v>
      </c>
      <c r="I18" s="15">
        <f t="shared" si="4"/>
        <v>0.66953009355921722</v>
      </c>
      <c r="J18" s="1"/>
    </row>
    <row r="19" spans="1:10" s="18" customFormat="1" ht="31.5" x14ac:dyDescent="0.25">
      <c r="A19" s="10" t="s">
        <v>44</v>
      </c>
      <c r="B19" s="11" t="s">
        <v>25</v>
      </c>
      <c r="C19" s="19">
        <v>50000</v>
      </c>
      <c r="D19" s="19">
        <f t="shared" si="5"/>
        <v>50000</v>
      </c>
      <c r="E19" s="19">
        <v>45000</v>
      </c>
      <c r="F19" s="15">
        <f t="shared" si="2"/>
        <v>0.9</v>
      </c>
      <c r="G19" s="15">
        <f t="shared" si="3"/>
        <v>0.9</v>
      </c>
      <c r="H19" s="19">
        <v>0</v>
      </c>
      <c r="I19" s="15" t="s">
        <v>33</v>
      </c>
      <c r="J19" s="1"/>
    </row>
    <row r="20" spans="1:10" s="18" customFormat="1" ht="31.5" x14ac:dyDescent="0.25">
      <c r="A20" s="10" t="s">
        <v>43</v>
      </c>
      <c r="B20" s="11" t="s">
        <v>26</v>
      </c>
      <c r="C20" s="19">
        <v>30350</v>
      </c>
      <c r="D20" s="19">
        <f t="shared" si="5"/>
        <v>30350</v>
      </c>
      <c r="E20" s="19">
        <v>0</v>
      </c>
      <c r="F20" s="15">
        <f t="shared" si="2"/>
        <v>0</v>
      </c>
      <c r="G20" s="15">
        <f t="shared" si="3"/>
        <v>0</v>
      </c>
      <c r="H20" s="19">
        <v>0</v>
      </c>
      <c r="I20" s="15" t="s">
        <v>33</v>
      </c>
      <c r="J20" s="1"/>
    </row>
    <row r="21" spans="1:10" s="18" customFormat="1" ht="63" x14ac:dyDescent="0.25">
      <c r="A21" s="10" t="s">
        <v>42</v>
      </c>
      <c r="B21" s="11" t="s">
        <v>27</v>
      </c>
      <c r="C21" s="19">
        <v>2343164</v>
      </c>
      <c r="D21" s="19">
        <f t="shared" si="5"/>
        <v>2343164</v>
      </c>
      <c r="E21" s="19">
        <v>1286667.31</v>
      </c>
      <c r="F21" s="15">
        <f t="shared" si="2"/>
        <v>0.54911534574617915</v>
      </c>
      <c r="G21" s="15">
        <f t="shared" si="3"/>
        <v>0.54911534574617915</v>
      </c>
      <c r="H21" s="19">
        <v>446298.91</v>
      </c>
      <c r="I21" s="15">
        <f t="shared" si="4"/>
        <v>2.8829721094322194</v>
      </c>
      <c r="J21" s="1"/>
    </row>
    <row r="22" spans="1:10" s="18" customFormat="1" ht="31.5" x14ac:dyDescent="0.25">
      <c r="A22" s="10" t="s">
        <v>41</v>
      </c>
      <c r="B22" s="11" t="s">
        <v>28</v>
      </c>
      <c r="C22" s="19">
        <v>14640545</v>
      </c>
      <c r="D22" s="19">
        <f t="shared" si="5"/>
        <v>14640545</v>
      </c>
      <c r="E22" s="19">
        <v>1383542.68</v>
      </c>
      <c r="F22" s="15">
        <f t="shared" si="2"/>
        <v>9.4500763462015927E-2</v>
      </c>
      <c r="G22" s="15">
        <f t="shared" si="3"/>
        <v>9.4500763462015927E-2</v>
      </c>
      <c r="H22" s="19">
        <v>1362500</v>
      </c>
      <c r="I22" s="15">
        <f t="shared" si="4"/>
        <v>1.0154441688073395</v>
      </c>
      <c r="J22" s="1"/>
    </row>
    <row r="23" spans="1:10" s="18" customFormat="1" x14ac:dyDescent="0.25">
      <c r="A23" s="10" t="s">
        <v>40</v>
      </c>
      <c r="B23" s="11" t="s">
        <v>29</v>
      </c>
      <c r="C23" s="19">
        <v>300000</v>
      </c>
      <c r="D23" s="19">
        <f t="shared" si="5"/>
        <v>300000</v>
      </c>
      <c r="E23" s="19">
        <v>0</v>
      </c>
      <c r="F23" s="15">
        <f t="shared" si="2"/>
        <v>0</v>
      </c>
      <c r="G23" s="15">
        <f t="shared" si="3"/>
        <v>0</v>
      </c>
      <c r="H23" s="19">
        <v>0</v>
      </c>
      <c r="I23" s="15" t="s">
        <v>33</v>
      </c>
      <c r="J23" s="1"/>
    </row>
    <row r="24" spans="1:10" s="18" customFormat="1" ht="31.5" x14ac:dyDescent="0.25">
      <c r="A24" s="10" t="s">
        <v>39</v>
      </c>
      <c r="B24" s="11" t="s">
        <v>30</v>
      </c>
      <c r="C24" s="19">
        <v>1000000</v>
      </c>
      <c r="D24" s="19">
        <f t="shared" si="5"/>
        <v>1000000</v>
      </c>
      <c r="E24" s="19">
        <v>0</v>
      </c>
      <c r="F24" s="15">
        <f t="shared" si="2"/>
        <v>0</v>
      </c>
      <c r="G24" s="15">
        <f t="shared" si="3"/>
        <v>0</v>
      </c>
      <c r="H24" s="19">
        <v>0</v>
      </c>
      <c r="I24" s="15" t="s">
        <v>33</v>
      </c>
      <c r="J24" s="1"/>
    </row>
    <row r="25" spans="1:10" s="18" customFormat="1" ht="31.5" x14ac:dyDescent="0.25">
      <c r="A25" s="10" t="s">
        <v>38</v>
      </c>
      <c r="B25" s="11" t="s">
        <v>31</v>
      </c>
      <c r="C25" s="19">
        <v>400000</v>
      </c>
      <c r="D25" s="19">
        <f t="shared" si="5"/>
        <v>400000</v>
      </c>
      <c r="E25" s="19">
        <v>0</v>
      </c>
      <c r="F25" s="15">
        <f t="shared" si="2"/>
        <v>0</v>
      </c>
      <c r="G25" s="15">
        <f t="shared" si="3"/>
        <v>0</v>
      </c>
      <c r="H25" s="19">
        <v>0</v>
      </c>
      <c r="I25" s="15" t="s">
        <v>33</v>
      </c>
      <c r="J25" s="1"/>
    </row>
    <row r="26" spans="1:10" s="18" customFormat="1" ht="31.5" x14ac:dyDescent="0.25">
      <c r="A26" s="10" t="s">
        <v>8</v>
      </c>
      <c r="B26" s="11" t="s">
        <v>9</v>
      </c>
      <c r="C26" s="19">
        <v>152323815.77000001</v>
      </c>
      <c r="D26" s="19">
        <f t="shared" si="5"/>
        <v>152323815.77000001</v>
      </c>
      <c r="E26" s="19">
        <v>24967704.93</v>
      </c>
      <c r="F26" s="15">
        <f t="shared" si="2"/>
        <v>0.16391202389322865</v>
      </c>
      <c r="G26" s="15">
        <f t="shared" si="3"/>
        <v>0.16391202389322865</v>
      </c>
      <c r="H26" s="19">
        <v>22697140</v>
      </c>
      <c r="I26" s="15">
        <f t="shared" si="4"/>
        <v>1.1000374906265724</v>
      </c>
      <c r="J26" s="1"/>
    </row>
    <row r="27" spans="1:10" s="18" customFormat="1" x14ac:dyDescent="0.25">
      <c r="A27" s="10"/>
      <c r="B27" s="12" t="s">
        <v>10</v>
      </c>
      <c r="C27" s="13">
        <f>C26+C6</f>
        <v>1821889349.8600001</v>
      </c>
      <c r="D27" s="13">
        <f t="shared" ref="D27:E27" si="6">D26+D6</f>
        <v>1821889349.8600001</v>
      </c>
      <c r="E27" s="13">
        <f t="shared" si="6"/>
        <v>305261452.73000002</v>
      </c>
      <c r="F27" s="14">
        <f t="shared" si="2"/>
        <v>0.16755213633224064</v>
      </c>
      <c r="G27" s="14">
        <f t="shared" si="3"/>
        <v>0.16755213633224064</v>
      </c>
      <c r="H27" s="13">
        <f t="shared" ref="H27" si="7">H26+H6</f>
        <v>281463161.70000005</v>
      </c>
      <c r="I27" s="15">
        <f t="shared" si="4"/>
        <v>1.0845520631767989</v>
      </c>
      <c r="J27" s="1"/>
    </row>
    <row r="29" spans="1:10" ht="22.5" customHeight="1" x14ac:dyDescent="0.25">
      <c r="A29" s="20" t="s">
        <v>57</v>
      </c>
      <c r="B29" s="20"/>
      <c r="C29" s="20"/>
      <c r="D29" s="20"/>
      <c r="E29" s="20"/>
      <c r="F29" s="20"/>
      <c r="G29" s="20"/>
      <c r="H29" s="20"/>
      <c r="I29" s="20"/>
    </row>
  </sheetData>
  <mergeCells count="12">
    <mergeCell ref="H3:H4"/>
    <mergeCell ref="I3:I4"/>
    <mergeCell ref="J3:J4"/>
    <mergeCell ref="A29:I29"/>
    <mergeCell ref="A1:I1"/>
    <mergeCell ref="A3:A4"/>
    <mergeCell ref="B3:B4"/>
    <mergeCell ref="C3:C4"/>
    <mergeCell ref="D3:D4"/>
    <mergeCell ref="E3:E4"/>
    <mergeCell ref="F3:F4"/>
    <mergeCell ref="G3:G4"/>
  </mergeCells>
  <pageMargins left="0.36" right="0.22" top="0.25" bottom="0.31" header="0.3" footer="0.17"/>
  <pageSetup paperSize="9" scale="6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 АЧМО</dc:creator>
  <cp:lastModifiedBy>ФУ АЧМО</cp:lastModifiedBy>
  <cp:lastPrinted>2025-04-21T01:40:07Z</cp:lastPrinted>
  <dcterms:created xsi:type="dcterms:W3CDTF">2025-04-17T01:59:20Z</dcterms:created>
  <dcterms:modified xsi:type="dcterms:W3CDTF">2025-04-21T01:40:33Z</dcterms:modified>
</cp:coreProperties>
</file>