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  (открытые данные ФУ)\квартал Доходы расходы\2025\1 квартал 2025\Расходы\"/>
    </mc:Choice>
  </mc:AlternateContent>
  <bookViews>
    <workbookView xWindow="0" yWindow="0" windowWidth="28800" windowHeight="125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  <c r="D27" i="1"/>
  <c r="I21" i="1"/>
  <c r="H8" i="1"/>
  <c r="H7" i="1" s="1"/>
  <c r="I7" i="1" s="1"/>
  <c r="I57" i="1"/>
  <c r="I56" i="1"/>
  <c r="I55" i="1"/>
  <c r="I54" i="1"/>
  <c r="I52" i="1"/>
  <c r="I51" i="1"/>
  <c r="I50" i="1"/>
  <c r="I49" i="1"/>
  <c r="I48" i="1"/>
  <c r="I47" i="1"/>
  <c r="I46" i="1"/>
  <c r="I44" i="1"/>
  <c r="I43" i="1"/>
  <c r="I42" i="1"/>
  <c r="I41" i="1"/>
  <c r="I40" i="1"/>
  <c r="I39" i="1"/>
  <c r="I38" i="1"/>
  <c r="I37" i="1"/>
  <c r="I36" i="1"/>
  <c r="I32" i="1"/>
  <c r="I31" i="1"/>
  <c r="I30" i="1"/>
  <c r="I29" i="1"/>
  <c r="I26" i="1"/>
  <c r="I22" i="1"/>
  <c r="I20" i="1"/>
  <c r="I19" i="1"/>
  <c r="I18" i="1"/>
  <c r="I17" i="1"/>
  <c r="I16" i="1"/>
  <c r="I13" i="1"/>
  <c r="I11" i="1"/>
  <c r="I10" i="1"/>
  <c r="I9" i="1"/>
  <c r="I8" i="1"/>
  <c r="F57" i="1"/>
  <c r="G56" i="1"/>
  <c r="F56" i="1"/>
  <c r="G55" i="1"/>
  <c r="F55" i="1"/>
  <c r="F54" i="1"/>
  <c r="F53" i="1"/>
  <c r="F52" i="1"/>
  <c r="F51" i="1"/>
  <c r="F50" i="1"/>
  <c r="F49" i="1"/>
  <c r="G48" i="1"/>
  <c r="F48" i="1"/>
  <c r="G47" i="1"/>
  <c r="F47" i="1"/>
  <c r="F46" i="1"/>
  <c r="G45" i="1"/>
  <c r="F45" i="1"/>
  <c r="G44" i="1"/>
  <c r="F44" i="1"/>
  <c r="G43" i="1"/>
  <c r="F43" i="1"/>
  <c r="F42" i="1"/>
  <c r="F41" i="1"/>
  <c r="G40" i="1"/>
  <c r="F40" i="1"/>
  <c r="G39" i="1"/>
  <c r="F39" i="1"/>
  <c r="F38" i="1"/>
  <c r="F37" i="1"/>
  <c r="F36" i="1"/>
  <c r="F35" i="1"/>
  <c r="F34" i="1"/>
  <c r="F33" i="1"/>
  <c r="G32" i="1"/>
  <c r="F32" i="1"/>
  <c r="G31" i="1"/>
  <c r="F31" i="1"/>
  <c r="F30" i="1"/>
  <c r="G29" i="1"/>
  <c r="F29" i="1"/>
  <c r="G28" i="1"/>
  <c r="F28" i="1"/>
  <c r="G26" i="1"/>
  <c r="F26" i="1"/>
  <c r="F25" i="1"/>
  <c r="F24" i="1"/>
  <c r="G23" i="1"/>
  <c r="F23" i="1"/>
  <c r="G22" i="1"/>
  <c r="F22" i="1"/>
  <c r="F20" i="1"/>
  <c r="F19" i="1"/>
  <c r="F18" i="1"/>
  <c r="F17" i="1"/>
  <c r="F16" i="1"/>
  <c r="F15" i="1"/>
  <c r="G14" i="1"/>
  <c r="F14" i="1"/>
  <c r="G13" i="1"/>
  <c r="F13" i="1"/>
  <c r="F12" i="1"/>
  <c r="G11" i="1"/>
  <c r="F11" i="1"/>
  <c r="G10" i="1"/>
  <c r="F10" i="1"/>
  <c r="G9" i="1"/>
  <c r="F9" i="1"/>
  <c r="G8" i="1"/>
  <c r="F8" i="1"/>
  <c r="F7" i="1"/>
  <c r="E7" i="1"/>
  <c r="C7" i="1"/>
  <c r="D57" i="1"/>
  <c r="G57" i="1" s="1"/>
  <c r="D56" i="1"/>
  <c r="D55" i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D47" i="1"/>
  <c r="D46" i="1"/>
  <c r="G46" i="1" s="1"/>
  <c r="D45" i="1"/>
  <c r="D44" i="1"/>
  <c r="D43" i="1"/>
  <c r="D42" i="1"/>
  <c r="G42" i="1" s="1"/>
  <c r="D41" i="1"/>
  <c r="G41" i="1" s="1"/>
  <c r="D40" i="1"/>
  <c r="D39" i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D31" i="1"/>
  <c r="D30" i="1"/>
  <c r="G30" i="1" s="1"/>
  <c r="D29" i="1"/>
  <c r="D28" i="1"/>
  <c r="D26" i="1"/>
  <c r="D25" i="1"/>
  <c r="G25" i="1" s="1"/>
  <c r="D24" i="1"/>
  <c r="G24" i="1" s="1"/>
  <c r="D23" i="1"/>
  <c r="D22" i="1"/>
  <c r="D20" i="1"/>
  <c r="G20" i="1" s="1"/>
  <c r="D19" i="1"/>
  <c r="G19" i="1" s="1"/>
  <c r="D18" i="1"/>
  <c r="G18" i="1" s="1"/>
  <c r="D17" i="1"/>
  <c r="D7" i="1" s="1"/>
  <c r="G7" i="1" s="1"/>
  <c r="D16" i="1"/>
  <c r="G16" i="1" s="1"/>
  <c r="D15" i="1"/>
  <c r="G15" i="1" s="1"/>
  <c r="D14" i="1"/>
  <c r="D13" i="1"/>
  <c r="D12" i="1"/>
  <c r="G12" i="1" s="1"/>
  <c r="D11" i="1"/>
  <c r="D10" i="1"/>
  <c r="D9" i="1"/>
  <c r="D8" i="1"/>
  <c r="G17" i="1" l="1"/>
</calcChain>
</file>

<file path=xl/sharedStrings.xml><?xml version="1.0" encoding="utf-8"?>
<sst xmlns="http://schemas.openxmlformats.org/spreadsheetml/2006/main" count="132" uniqueCount="117">
  <si>
    <t>Код</t>
  </si>
  <si>
    <t>Наименование разделов, подразделов</t>
  </si>
  <si>
    <t>Темп роста к соответст-вующему периоду прошлого года, %</t>
  </si>
  <si>
    <t>6=5/3*100</t>
  </si>
  <si>
    <t>7=5/4*100</t>
  </si>
  <si>
    <t>9=5/8*100</t>
  </si>
  <si>
    <t>РАСХОДЫ БЮДЖЕТА - ВСЕГО</t>
  </si>
  <si>
    <t>рублей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</si>
  <si>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</si>
  <si>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</si>
  <si>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</si>
  <si>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</si>
  <si>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</si>
  <si>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</si>
  <si>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</si>
  <si>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</si>
  <si>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</si>
  <si>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</si>
  <si>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</si>
  <si>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0300</t>
  </si>
  <si>
    <t>0310</t>
  </si>
  <si>
    <t>0400</t>
  </si>
  <si>
    <t>0401</t>
  </si>
  <si>
    <t>0405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</si>
  <si>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</si>
  <si>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</si>
  <si>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</si>
  <si>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</si>
  <si>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</si>
  <si>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</si>
  <si>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</si>
  <si>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</si>
  <si>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</si>
  <si>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</si>
  <si>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</si>
  <si>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</si>
  <si>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</si>
  <si>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</si>
  <si>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</si>
  <si>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</si>
  <si>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</si>
  <si>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</si>
  <si>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</si>
  <si>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</si>
  <si>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</si>
  <si>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</si>
  <si>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</si>
  <si>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</si>
  <si>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1006</t>
  </si>
  <si>
    <t>1100</t>
  </si>
  <si>
    <t>1101</t>
  </si>
  <si>
    <t>1102</t>
  </si>
  <si>
    <t>1200</t>
  </si>
  <si>
    <t>1202</t>
  </si>
  <si>
    <t>1300</t>
  </si>
  <si>
    <t>1301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</si>
  <si>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</si>
  <si>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</si>
  <si>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</si>
  <si>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</si>
  <si>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</si>
  <si>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</si>
  <si>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</si>
  <si>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</si>
  <si>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</si>
  <si>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</si>
  <si>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</si>
  <si>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</si>
  <si>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</si>
  <si>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</si>
  <si>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</si>
  <si>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</si>
  <si>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</si>
  <si>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</si>
  <si>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</si>
  <si>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</si>
  <si>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</si>
  <si>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</si>
  <si>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</si>
  <si>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</si>
  <si>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</si>
  <si>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</si>
  <si>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</si>
  <si>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</si>
  <si>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</si>
  <si>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</si>
  <si>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</si>
  <si>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</si>
  <si>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</si>
  <si>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</si>
  <si>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</si>
  <si>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</si>
  <si>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</si>
  <si>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</si>
  <si>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</si>
  <si>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</si>
  <si>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</si>
  <si>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</si>
  <si>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</si>
  <si>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</si>
  <si>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</si>
  <si>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</si>
  <si>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</si>
  <si>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</si>
  <si>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Другие вопросы в области национальной безопасности и правоохранительной деятельности</t>
  </si>
  <si>
    <t>0314</t>
  </si>
  <si>
    <t>-</t>
  </si>
  <si>
    <t>0410</t>
  </si>
  <si>
    <t>Связь и информатика</t>
  </si>
  <si>
    <r>
      <t>План по сводной бюджетной росписи, действующей на конец отчетного периода, по состоянию на 1.04.2025</t>
    </r>
    <r>
      <rPr>
        <sz val="10"/>
        <color rgb="FF000000"/>
        <rFont val="Times New Roman"/>
        <family val="1"/>
        <charset val="204"/>
      </rPr>
      <t>, Источник: Форма по ОКУД 0503117</t>
    </r>
  </si>
  <si>
    <r>
      <t xml:space="preserve">Фактически исполнено за 1 квартал 2025 года по состоянию на на </t>
    </r>
    <r>
      <rPr>
        <i/>
        <sz val="10"/>
        <color rgb="FF7F7F7F"/>
        <rFont val="Times New Roman"/>
        <family val="1"/>
        <charset val="204"/>
      </rPr>
      <t>01.04.2025</t>
    </r>
  </si>
  <si>
    <r>
      <t>% исполнения годового плана по решению о бюджете за  1 квартал 2025 года по состоянию на 01.04.2025</t>
    </r>
    <r>
      <rPr>
        <sz val="10"/>
        <color rgb="FF000000"/>
        <rFont val="Times New Roman"/>
        <family val="1"/>
        <charset val="204"/>
      </rPr>
      <t>,%</t>
    </r>
  </si>
  <si>
    <t>% исполнения годового плана по плану по сводной бюджетной росписи за 1 квартал 2025 года  по состоянию на 01.04.2025</t>
  </si>
  <si>
    <r>
      <t xml:space="preserve">Фактически исполнено за 1 квартал 2024 года прошлого периода по состоянию на </t>
    </r>
    <r>
      <rPr>
        <i/>
        <sz val="10"/>
        <color rgb="FF7F7F7F"/>
        <rFont val="Times New Roman"/>
        <family val="1"/>
        <charset val="204"/>
      </rPr>
      <t>01.04.2024.</t>
    </r>
  </si>
  <si>
    <t xml:space="preserve">Сведения об исполнении расходов бюджета Чугуевского муниципального округа по разделам и подразделам классификации расходов бюджета  
по состоянию на «01» апреля 2025 года </t>
  </si>
  <si>
    <t xml:space="preserve">Решение Думы Чугуевского муниципального округа от 16.12.24 №643-НПА «О бюджете Чугуевского муниципального округа на 2025 год и плановый период 2026 и 2027 годов» в редакции решения Думы Чугуевского МО от 28 марта 2025 года №670-НПА  
</t>
  </si>
  <si>
    <t xml:space="preserve">Утверждено решением Думы Чугуевского МО (годовой 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</si>
</sst>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7F7F7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" fontId="5" fillId="0" borderId="2">
      <alignment horizontal="center" vertical="top" shrinkToFit="1"/>
    </xf>
    <xf numFmtId="1" fontId="6" fillId="0" borderId="2">
      <alignment horizontal="center" vertical="top" shrinkToFit="1"/>
    </xf>
    <xf numFmtId="0" fontId="5" fillId="0" borderId="2">
      <alignment vertical="top" wrapText="1"/>
    </xf>
    <xf numFmtId="0" fontId="6" fillId="0" borderId="2">
      <alignment vertical="top" wrapText="1"/>
    </xf>
    <xf numFmtId="4" fontId="5" fillId="2" borderId="2">
      <alignment horizontal="right" vertical="top" shrinkToFit="1"/>
    </xf>
    <xf numFmtId="4" fontId="6" fillId="2" borderId="2">
      <alignment horizontal="right" vertical="top" shrinkToFit="1"/>
    </xf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6" fillId="0" borderId="2" xfId="2" applyNumberFormat="1" applyProtection="1">
      <alignment horizontal="center" vertical="top" shrinkToFit="1"/>
    </xf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5" fillId="0" borderId="2" xfId="1" applyNumberFormat="1" applyFont="1" applyAlignment="1" applyProtection="1">
      <alignment horizontal="center" vertical="center" shrinkToFit="1"/>
    </xf>
    <xf numFmtId="0" fontId="5" fillId="0" borderId="2" xfId="3" applyNumberFormat="1" applyFont="1" applyAlignment="1" applyProtection="1">
      <alignment vertical="center" wrapText="1"/>
    </xf>
    <xf numFmtId="1" fontId="6" fillId="0" borderId="2" xfId="2" applyNumberFormat="1" applyFont="1" applyAlignment="1" applyProtection="1">
      <alignment horizontal="center" vertical="center" shrinkToFit="1"/>
    </xf>
    <xf numFmtId="0" fontId="6" fillId="0" borderId="2" xfId="4" applyNumberFormat="1" applyFont="1" applyAlignment="1" applyProtection="1">
      <alignment vertical="center" wrapText="1"/>
    </xf>
    <xf numFmtId="49" fontId="6" fillId="0" borderId="2" xfId="2" applyNumberFormat="1" applyFont="1" applyAlignment="1" applyProtection="1">
      <alignment horizontal="center" vertical="center" shrinkToFit="1"/>
    </xf>
    <xf numFmtId="4" fontId="5" fillId="0" borderId="1" xfId="0" applyNumberFormat="1" applyFont="1" applyBorder="1" applyAlignment="1">
      <alignment horizontal="right" wrapText="1"/>
    </xf>
    <xf numFmtId="10" fontId="5" fillId="0" borderId="1" xfId="0" applyNumberFormat="1" applyFont="1" applyBorder="1" applyAlignment="1">
      <alignment horizontal="right" wrapText="1"/>
    </xf>
    <xf numFmtId="4" fontId="5" fillId="2" borderId="2" xfId="5" applyNumberFormat="1" applyFont="1" applyAlignment="1" applyProtection="1">
      <alignment horizontal="right" shrinkToFit="1"/>
    </xf>
    <xf numFmtId="4" fontId="6" fillId="2" borderId="2" xfId="6" applyNumberFormat="1" applyFont="1" applyAlignment="1" applyProtection="1">
      <alignment horizontal="right" shrinkToFit="1"/>
    </xf>
    <xf numFmtId="4" fontId="6" fillId="0" borderId="1" xfId="0" applyNumberFormat="1" applyFont="1" applyBorder="1" applyAlignment="1">
      <alignment horizontal="right" wrapText="1"/>
    </xf>
    <xf numFmtId="10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7">
    <cellStyle name="xl25" xfId="2"/>
    <cellStyle name="xl30" xfId="5"/>
    <cellStyle name="xl40" xfId="4"/>
    <cellStyle name="xl41" xfId="3"/>
    <cellStyle name="xl42" xfId="1"/>
    <cellStyle name="xl43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workbookViewId="0">
      <selection activeCell="D4" sqref="D4:D5"/>
    </sheetView>
  </sheetViews>
  <sheetFormatPr defaultRowHeight="15.75" x14ac:dyDescent="0.25"/>
  <cols>
    <col min="1" max="1" width="14.125" customWidth="1"/>
    <col min="2" max="2" width="39.75" customWidth="1"/>
    <col min="3" max="3" width="16.125" customWidth="1"/>
    <col min="4" max="4" width="15.125" customWidth="1"/>
    <col min="5" max="5" width="18.375" customWidth="1"/>
    <col min="6" max="6" width="15.375" customWidth="1"/>
    <col min="7" max="7" width="16" customWidth="1"/>
    <col min="8" max="8" width="18.625" customWidth="1"/>
    <col min="9" max="9" width="12.375" customWidth="1"/>
  </cols>
  <sheetData>
    <row r="2" spans="1:9" ht="53.25" customHeight="1" x14ac:dyDescent="0.25">
      <c r="A2" s="20" t="s">
        <v>114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I3" t="s">
        <v>7</v>
      </c>
    </row>
    <row r="4" spans="1:9" ht="63" customHeight="1" x14ac:dyDescent="0.25">
      <c r="A4" s="19" t="s">
        <v>0</v>
      </c>
      <c r="B4" s="19" t="s">
        <v>1</v>
      </c>
      <c r="C4" s="19" t="s">
        <v>116</v>
      </c>
      <c r="D4" s="19" t="s">
        <v>109</v>
      </c>
      <c r="E4" s="19" t="s">
        <v>110</v>
      </c>
      <c r="F4" s="19" t="s">
        <v>111</v>
      </c>
      <c r="G4" s="22" t="s">
        <v>112</v>
      </c>
      <c r="H4" s="19" t="s">
        <v>113</v>
      </c>
      <c r="I4" s="19" t="s">
        <v>2</v>
      </c>
    </row>
    <row r="5" spans="1:9" ht="68.25" customHeight="1" x14ac:dyDescent="0.25">
      <c r="A5" s="19"/>
      <c r="B5" s="19"/>
      <c r="C5" s="19"/>
      <c r="D5" s="19"/>
      <c r="E5" s="19"/>
      <c r="F5" s="19"/>
      <c r="G5" s="23"/>
      <c r="H5" s="19"/>
      <c r="I5" s="19"/>
    </row>
    <row r="6" spans="1:9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 t="s">
        <v>3</v>
      </c>
      <c r="G6" s="1" t="s">
        <v>4</v>
      </c>
      <c r="H6" s="1">
        <v>8</v>
      </c>
      <c r="I6" s="1" t="s">
        <v>5</v>
      </c>
    </row>
    <row r="7" spans="1:9" s="3" customFormat="1" x14ac:dyDescent="0.25">
      <c r="A7" s="5"/>
      <c r="B7" s="6" t="s">
        <v>6</v>
      </c>
      <c r="C7" s="12">
        <f>C8+C17+C19+C22+C29+C34+C36+C43+C46+C51+C54+C56</f>
        <v>1821889349.8599999</v>
      </c>
      <c r="D7" s="12">
        <f t="shared" ref="D7:E7" si="0">D8+D17+D19+D22+D29+D34+D36+D43+D46+D51+D54+D56</f>
        <v>1821889349.8599999</v>
      </c>
      <c r="E7" s="12">
        <f t="shared" si="0"/>
        <v>305261452.72999996</v>
      </c>
      <c r="F7" s="13">
        <f>E7/C7</f>
        <v>0.16755213633224064</v>
      </c>
      <c r="G7" s="13">
        <f>E7/D7</f>
        <v>0.16755213633224064</v>
      </c>
      <c r="H7" s="12">
        <f>H8+H17+H19+H22+H29+H34+H36+H43+H46+H51+H54+H56</f>
        <v>281463161.69999999</v>
      </c>
      <c r="I7" s="13">
        <f>E7/H7</f>
        <v>1.0845520631767989</v>
      </c>
    </row>
    <row r="8" spans="1:9" s="4" customFormat="1" ht="31.5" x14ac:dyDescent="0.25">
      <c r="A8" s="7" t="s">
        <v>8</v>
      </c>
      <c r="B8" s="8" t="s">
        <v>56</v>
      </c>
      <c r="C8" s="14">
        <v>245379479.06</v>
      </c>
      <c r="D8" s="12">
        <f>C8</f>
        <v>245379479.06</v>
      </c>
      <c r="E8" s="14">
        <v>43157783.240000002</v>
      </c>
      <c r="F8" s="13">
        <f t="shared" ref="F8:F57" si="1">E8/C8</f>
        <v>0.17588179502755849</v>
      </c>
      <c r="G8" s="13">
        <f t="shared" ref="G8:G57" si="2">E8/D8</f>
        <v>0.17588179502755849</v>
      </c>
      <c r="H8" s="12">
        <f>SUM(H9:H16)</f>
        <v>41763786.269999996</v>
      </c>
      <c r="I8" s="13">
        <f t="shared" ref="I8:I57" si="3">E8/H8</f>
        <v>1.0333781271886584</v>
      </c>
    </row>
    <row r="9" spans="1:9" ht="47.25" x14ac:dyDescent="0.25">
      <c r="A9" s="9" t="s">
        <v>9</v>
      </c>
      <c r="B9" s="10" t="s">
        <v>57</v>
      </c>
      <c r="C9" s="15">
        <v>4352890</v>
      </c>
      <c r="D9" s="16">
        <f t="shared" ref="D9:D57" si="4">C9</f>
        <v>4352890</v>
      </c>
      <c r="E9" s="15">
        <v>789385.25</v>
      </c>
      <c r="F9" s="17">
        <f t="shared" si="1"/>
        <v>0.18134739219231361</v>
      </c>
      <c r="G9" s="17">
        <f t="shared" si="2"/>
        <v>0.18134739219231361</v>
      </c>
      <c r="H9" s="15">
        <v>650758.39</v>
      </c>
      <c r="I9" s="17">
        <f t="shared" si="3"/>
        <v>1.2130235462657655</v>
      </c>
    </row>
    <row r="10" spans="1:9" ht="67.5" customHeight="1" x14ac:dyDescent="0.25">
      <c r="A10" s="9" t="s">
        <v>10</v>
      </c>
      <c r="B10" s="10" t="s">
        <v>58</v>
      </c>
      <c r="C10" s="15">
        <v>3091450</v>
      </c>
      <c r="D10" s="16">
        <f t="shared" si="4"/>
        <v>3091450</v>
      </c>
      <c r="E10" s="15">
        <v>482408.59</v>
      </c>
      <c r="F10" s="17">
        <f t="shared" si="1"/>
        <v>0.15604605929256499</v>
      </c>
      <c r="G10" s="17">
        <f t="shared" si="2"/>
        <v>0.15604605929256499</v>
      </c>
      <c r="H10" s="15">
        <v>402828.33</v>
      </c>
      <c r="I10" s="17">
        <f t="shared" si="3"/>
        <v>1.1975537817809387</v>
      </c>
    </row>
    <row r="11" spans="1:9" ht="78.75" x14ac:dyDescent="0.25">
      <c r="A11" s="9" t="s">
        <v>11</v>
      </c>
      <c r="B11" s="10" t="s">
        <v>59</v>
      </c>
      <c r="C11" s="15">
        <v>105867910</v>
      </c>
      <c r="D11" s="16">
        <f t="shared" si="4"/>
        <v>105867910</v>
      </c>
      <c r="E11" s="15">
        <v>18734201.539999999</v>
      </c>
      <c r="F11" s="17">
        <f t="shared" si="1"/>
        <v>0.17695826374583196</v>
      </c>
      <c r="G11" s="17">
        <f t="shared" si="2"/>
        <v>0.17695826374583196</v>
      </c>
      <c r="H11" s="15">
        <v>18451814.670000002</v>
      </c>
      <c r="I11" s="17">
        <f t="shared" si="3"/>
        <v>1.0153040161659068</v>
      </c>
    </row>
    <row r="12" spans="1:9" x14ac:dyDescent="0.25">
      <c r="A12" s="9" t="s">
        <v>12</v>
      </c>
      <c r="B12" s="10" t="s">
        <v>60</v>
      </c>
      <c r="C12" s="15">
        <v>15297</v>
      </c>
      <c r="D12" s="16">
        <f t="shared" si="4"/>
        <v>15297</v>
      </c>
      <c r="E12" s="15">
        <v>0</v>
      </c>
      <c r="F12" s="17">
        <f t="shared" si="1"/>
        <v>0</v>
      </c>
      <c r="G12" s="17">
        <f t="shared" si="2"/>
        <v>0</v>
      </c>
      <c r="H12" s="15">
        <v>0</v>
      </c>
      <c r="I12" s="17" t="s">
        <v>106</v>
      </c>
    </row>
    <row r="13" spans="1:9" ht="63" x14ac:dyDescent="0.25">
      <c r="A13" s="9" t="s">
        <v>13</v>
      </c>
      <c r="B13" s="10" t="s">
        <v>61</v>
      </c>
      <c r="C13" s="15">
        <v>16101700</v>
      </c>
      <c r="D13" s="16">
        <f t="shared" si="4"/>
        <v>16101700</v>
      </c>
      <c r="E13" s="15">
        <v>2686449.84</v>
      </c>
      <c r="F13" s="17">
        <f t="shared" si="1"/>
        <v>0.16684262158654053</v>
      </c>
      <c r="G13" s="17">
        <f t="shared" si="2"/>
        <v>0.16684262158654053</v>
      </c>
      <c r="H13" s="15">
        <v>2726305.07</v>
      </c>
      <c r="I13" s="17">
        <f t="shared" si="3"/>
        <v>0.9853812288145728</v>
      </c>
    </row>
    <row r="14" spans="1:9" ht="31.5" x14ac:dyDescent="0.25">
      <c r="A14" s="9" t="s">
        <v>14</v>
      </c>
      <c r="B14" s="10" t="s">
        <v>62</v>
      </c>
      <c r="C14" s="15">
        <v>6300000</v>
      </c>
      <c r="D14" s="16">
        <f t="shared" si="4"/>
        <v>6300000</v>
      </c>
      <c r="E14" s="15">
        <v>0</v>
      </c>
      <c r="F14" s="17">
        <f t="shared" si="1"/>
        <v>0</v>
      </c>
      <c r="G14" s="17">
        <f t="shared" si="2"/>
        <v>0</v>
      </c>
      <c r="H14" s="15">
        <v>0</v>
      </c>
      <c r="I14" s="17" t="s">
        <v>106</v>
      </c>
    </row>
    <row r="15" spans="1:9" x14ac:dyDescent="0.25">
      <c r="A15" s="9" t="s">
        <v>15</v>
      </c>
      <c r="B15" s="10" t="s">
        <v>63</v>
      </c>
      <c r="C15" s="15">
        <v>16461000</v>
      </c>
      <c r="D15" s="16">
        <f t="shared" si="4"/>
        <v>16461000</v>
      </c>
      <c r="E15" s="15">
        <v>0</v>
      </c>
      <c r="F15" s="17">
        <f t="shared" si="1"/>
        <v>0</v>
      </c>
      <c r="G15" s="17">
        <f t="shared" si="2"/>
        <v>0</v>
      </c>
      <c r="H15" s="15">
        <v>0</v>
      </c>
      <c r="I15" s="17" t="s">
        <v>106</v>
      </c>
    </row>
    <row r="16" spans="1:9" x14ac:dyDescent="0.25">
      <c r="A16" s="9" t="s">
        <v>16</v>
      </c>
      <c r="B16" s="10" t="s">
        <v>64</v>
      </c>
      <c r="C16" s="15">
        <v>93189232.060000002</v>
      </c>
      <c r="D16" s="16">
        <f t="shared" si="4"/>
        <v>93189232.060000002</v>
      </c>
      <c r="E16" s="15">
        <v>20465338.02</v>
      </c>
      <c r="F16" s="17">
        <f t="shared" si="1"/>
        <v>0.219610544776497</v>
      </c>
      <c r="G16" s="17">
        <f t="shared" si="2"/>
        <v>0.219610544776497</v>
      </c>
      <c r="H16" s="15">
        <v>19532079.809999999</v>
      </c>
      <c r="I16" s="17">
        <f t="shared" si="3"/>
        <v>1.0477807903243459</v>
      </c>
    </row>
    <row r="17" spans="1:9" x14ac:dyDescent="0.25">
      <c r="A17" s="7" t="s">
        <v>17</v>
      </c>
      <c r="B17" s="8" t="s">
        <v>65</v>
      </c>
      <c r="C17" s="14">
        <v>1276152</v>
      </c>
      <c r="D17" s="12">
        <f t="shared" si="4"/>
        <v>1276152</v>
      </c>
      <c r="E17" s="14">
        <v>231975.6</v>
      </c>
      <c r="F17" s="13">
        <f t="shared" si="1"/>
        <v>0.18177740582626523</v>
      </c>
      <c r="G17" s="13">
        <f t="shared" si="2"/>
        <v>0.18177740582626523</v>
      </c>
      <c r="H17" s="14">
        <v>193209.47</v>
      </c>
      <c r="I17" s="13">
        <f t="shared" si="3"/>
        <v>1.2006430119600247</v>
      </c>
    </row>
    <row r="18" spans="1:9" ht="31.5" x14ac:dyDescent="0.25">
      <c r="A18" s="9" t="s">
        <v>18</v>
      </c>
      <c r="B18" s="10" t="s">
        <v>66</v>
      </c>
      <c r="C18" s="15">
        <v>1276152</v>
      </c>
      <c r="D18" s="16">
        <f t="shared" si="4"/>
        <v>1276152</v>
      </c>
      <c r="E18" s="15">
        <v>231975.6</v>
      </c>
      <c r="F18" s="17">
        <f t="shared" si="1"/>
        <v>0.18177740582626523</v>
      </c>
      <c r="G18" s="17">
        <f t="shared" si="2"/>
        <v>0.18177740582626523</v>
      </c>
      <c r="H18" s="15">
        <v>193209.47</v>
      </c>
      <c r="I18" s="17">
        <f t="shared" si="3"/>
        <v>1.2006430119600247</v>
      </c>
    </row>
    <row r="19" spans="1:9" ht="47.25" x14ac:dyDescent="0.25">
      <c r="A19" s="7" t="s">
        <v>19</v>
      </c>
      <c r="B19" s="8" t="s">
        <v>67</v>
      </c>
      <c r="C19" s="14">
        <v>2343164</v>
      </c>
      <c r="D19" s="12">
        <f t="shared" si="4"/>
        <v>2343164</v>
      </c>
      <c r="E19" s="14">
        <v>1286667.31</v>
      </c>
      <c r="F19" s="13">
        <f t="shared" si="1"/>
        <v>0.54911534574617915</v>
      </c>
      <c r="G19" s="13">
        <f t="shared" si="2"/>
        <v>0.54911534574617915</v>
      </c>
      <c r="H19" s="14">
        <v>446298.91</v>
      </c>
      <c r="I19" s="13">
        <f t="shared" si="3"/>
        <v>2.8829721094322194</v>
      </c>
    </row>
    <row r="20" spans="1:9" ht="63" x14ac:dyDescent="0.25">
      <c r="A20" s="9" t="s">
        <v>20</v>
      </c>
      <c r="B20" s="10" t="s">
        <v>68</v>
      </c>
      <c r="C20" s="15">
        <v>2343164</v>
      </c>
      <c r="D20" s="16">
        <f t="shared" si="4"/>
        <v>2343164</v>
      </c>
      <c r="E20" s="15">
        <v>1286667.31</v>
      </c>
      <c r="F20" s="17">
        <f t="shared" si="1"/>
        <v>0.54911534574617915</v>
      </c>
      <c r="G20" s="17">
        <f t="shared" si="2"/>
        <v>0.54911534574617915</v>
      </c>
      <c r="H20" s="15">
        <v>446298.91</v>
      </c>
      <c r="I20" s="17">
        <f t="shared" si="3"/>
        <v>2.8829721094322194</v>
      </c>
    </row>
    <row r="21" spans="1:9" ht="47.25" hidden="1" x14ac:dyDescent="0.25">
      <c r="A21" s="2" t="s">
        <v>105</v>
      </c>
      <c r="B21" s="10" t="s">
        <v>104</v>
      </c>
      <c r="C21" s="15">
        <v>0</v>
      </c>
      <c r="D21" s="16">
        <v>0</v>
      </c>
      <c r="E21" s="15">
        <v>0</v>
      </c>
      <c r="F21" s="17" t="s">
        <v>106</v>
      </c>
      <c r="G21" s="17" t="s">
        <v>106</v>
      </c>
      <c r="H21" s="18"/>
      <c r="I21" s="13" t="e">
        <f t="shared" si="3"/>
        <v>#DIV/0!</v>
      </c>
    </row>
    <row r="22" spans="1:9" x14ac:dyDescent="0.25">
      <c r="A22" s="7" t="s">
        <v>21</v>
      </c>
      <c r="B22" s="8" t="s">
        <v>69</v>
      </c>
      <c r="C22" s="14">
        <v>90323916.170000002</v>
      </c>
      <c r="D22" s="12">
        <f t="shared" si="4"/>
        <v>90323916.170000002</v>
      </c>
      <c r="E22" s="14">
        <v>6801470.1100000003</v>
      </c>
      <c r="F22" s="13">
        <f t="shared" si="1"/>
        <v>7.530087709216296E-2</v>
      </c>
      <c r="G22" s="13">
        <f t="shared" si="2"/>
        <v>7.530087709216296E-2</v>
      </c>
      <c r="H22" s="14">
        <v>7607833</v>
      </c>
      <c r="I22" s="13">
        <f t="shared" si="3"/>
        <v>0.89400886034170313</v>
      </c>
    </row>
    <row r="23" spans="1:9" x14ac:dyDescent="0.25">
      <c r="A23" s="9" t="s">
        <v>22</v>
      </c>
      <c r="B23" s="10" t="s">
        <v>70</v>
      </c>
      <c r="C23" s="15">
        <v>1850000</v>
      </c>
      <c r="D23" s="16">
        <f t="shared" si="4"/>
        <v>1850000</v>
      </c>
      <c r="E23" s="15">
        <v>0</v>
      </c>
      <c r="F23" s="17">
        <f t="shared" si="1"/>
        <v>0</v>
      </c>
      <c r="G23" s="17">
        <f t="shared" si="2"/>
        <v>0</v>
      </c>
      <c r="H23" s="15">
        <v>0</v>
      </c>
      <c r="I23" s="17" t="s">
        <v>106</v>
      </c>
    </row>
    <row r="24" spans="1:9" x14ac:dyDescent="0.25">
      <c r="A24" s="9" t="s">
        <v>23</v>
      </c>
      <c r="B24" s="10" t="s">
        <v>71</v>
      </c>
      <c r="C24" s="15">
        <v>7732203.3399999999</v>
      </c>
      <c r="D24" s="16">
        <f t="shared" si="4"/>
        <v>7732203.3399999999</v>
      </c>
      <c r="E24" s="15">
        <v>446980.28</v>
      </c>
      <c r="F24" s="17">
        <f t="shared" si="1"/>
        <v>5.7807620977541448E-2</v>
      </c>
      <c r="G24" s="17">
        <f t="shared" si="2"/>
        <v>5.7807620977541448E-2</v>
      </c>
      <c r="H24" s="15">
        <v>0</v>
      </c>
      <c r="I24" s="17" t="s">
        <v>106</v>
      </c>
    </row>
    <row r="25" spans="1:9" x14ac:dyDescent="0.25">
      <c r="A25" s="9" t="s">
        <v>24</v>
      </c>
      <c r="B25" s="10" t="s">
        <v>72</v>
      </c>
      <c r="C25" s="15">
        <v>31580041.460000001</v>
      </c>
      <c r="D25" s="16">
        <f t="shared" si="4"/>
        <v>31580041.460000001</v>
      </c>
      <c r="E25" s="15">
        <v>229489.83</v>
      </c>
      <c r="F25" s="17">
        <f t="shared" si="1"/>
        <v>7.2669261783800069E-3</v>
      </c>
      <c r="G25" s="17">
        <f t="shared" si="2"/>
        <v>7.2669261783800069E-3</v>
      </c>
      <c r="H25" s="15">
        <v>0</v>
      </c>
      <c r="I25" s="17" t="s">
        <v>106</v>
      </c>
    </row>
    <row r="26" spans="1:9" x14ac:dyDescent="0.25">
      <c r="A26" s="9" t="s">
        <v>25</v>
      </c>
      <c r="B26" s="10" t="s">
        <v>73</v>
      </c>
      <c r="C26" s="15">
        <v>48435763.719999999</v>
      </c>
      <c r="D26" s="16">
        <f t="shared" si="4"/>
        <v>48435763.719999999</v>
      </c>
      <c r="E26" s="15">
        <v>6125000</v>
      </c>
      <c r="F26" s="17">
        <f t="shared" si="1"/>
        <v>0.12645614582249021</v>
      </c>
      <c r="G26" s="17">
        <f t="shared" si="2"/>
        <v>0.12645614582249021</v>
      </c>
      <c r="H26" s="15">
        <v>7459060</v>
      </c>
      <c r="I26" s="17">
        <f t="shared" si="3"/>
        <v>0.82114904559019497</v>
      </c>
    </row>
    <row r="27" spans="1:9" x14ac:dyDescent="0.25">
      <c r="A27" s="11" t="s">
        <v>107</v>
      </c>
      <c r="B27" s="10" t="s">
        <v>108</v>
      </c>
      <c r="C27" s="15">
        <v>0</v>
      </c>
      <c r="D27" s="16">
        <f t="shared" si="4"/>
        <v>0</v>
      </c>
      <c r="E27" s="15">
        <v>0</v>
      </c>
      <c r="F27" s="17" t="s">
        <v>106</v>
      </c>
      <c r="G27" s="17" t="s">
        <v>106</v>
      </c>
      <c r="H27" s="15">
        <v>148773</v>
      </c>
      <c r="I27" s="17">
        <f t="shared" si="3"/>
        <v>0</v>
      </c>
    </row>
    <row r="28" spans="1:9" ht="31.5" x14ac:dyDescent="0.25">
      <c r="A28" s="9" t="s">
        <v>26</v>
      </c>
      <c r="B28" s="10" t="s">
        <v>74</v>
      </c>
      <c r="C28" s="15">
        <v>725907.65</v>
      </c>
      <c r="D28" s="16">
        <f t="shared" si="4"/>
        <v>725907.65</v>
      </c>
      <c r="E28" s="15">
        <v>0</v>
      </c>
      <c r="F28" s="17">
        <f t="shared" si="1"/>
        <v>0</v>
      </c>
      <c r="G28" s="17">
        <f t="shared" si="2"/>
        <v>0</v>
      </c>
      <c r="H28" s="15">
        <v>0</v>
      </c>
      <c r="I28" s="17" t="s">
        <v>106</v>
      </c>
    </row>
    <row r="29" spans="1:9" ht="31.5" x14ac:dyDescent="0.25">
      <c r="A29" s="7" t="s">
        <v>27</v>
      </c>
      <c r="B29" s="8" t="s">
        <v>75</v>
      </c>
      <c r="C29" s="14">
        <v>179906112.81</v>
      </c>
      <c r="D29" s="12">
        <f t="shared" si="4"/>
        <v>179906112.81</v>
      </c>
      <c r="E29" s="14">
        <v>3958085.66</v>
      </c>
      <c r="F29" s="13">
        <f t="shared" si="1"/>
        <v>2.2000840317083388E-2</v>
      </c>
      <c r="G29" s="13">
        <f t="shared" si="2"/>
        <v>2.2000840317083388E-2</v>
      </c>
      <c r="H29" s="14">
        <v>4813253.4400000004</v>
      </c>
      <c r="I29" s="13">
        <f t="shared" si="3"/>
        <v>0.82233061469541069</v>
      </c>
    </row>
    <row r="30" spans="1:9" x14ac:dyDescent="0.25">
      <c r="A30" s="9" t="s">
        <v>28</v>
      </c>
      <c r="B30" s="10" t="s">
        <v>76</v>
      </c>
      <c r="C30" s="15">
        <v>5500000</v>
      </c>
      <c r="D30" s="16">
        <f t="shared" si="4"/>
        <v>5500000</v>
      </c>
      <c r="E30" s="15">
        <v>1430393.75</v>
      </c>
      <c r="F30" s="17">
        <f t="shared" si="1"/>
        <v>0.26007159090909093</v>
      </c>
      <c r="G30" s="17">
        <f t="shared" si="2"/>
        <v>0.26007159090909093</v>
      </c>
      <c r="H30" s="15">
        <v>1284549.8500000001</v>
      </c>
      <c r="I30" s="17">
        <f t="shared" si="3"/>
        <v>1.1135369717259318</v>
      </c>
    </row>
    <row r="31" spans="1:9" x14ac:dyDescent="0.25">
      <c r="A31" s="9" t="s">
        <v>29</v>
      </c>
      <c r="B31" s="10" t="s">
        <v>77</v>
      </c>
      <c r="C31" s="15">
        <v>149641488.44999999</v>
      </c>
      <c r="D31" s="16">
        <f t="shared" si="4"/>
        <v>149641488.44999999</v>
      </c>
      <c r="E31" s="15">
        <v>499169.82</v>
      </c>
      <c r="F31" s="17">
        <f t="shared" si="1"/>
        <v>3.3357715508609675E-3</v>
      </c>
      <c r="G31" s="17">
        <f t="shared" si="2"/>
        <v>3.3357715508609675E-3</v>
      </c>
      <c r="H31" s="15">
        <v>699707.11</v>
      </c>
      <c r="I31" s="17">
        <f t="shared" si="3"/>
        <v>0.71339823887169018</v>
      </c>
    </row>
    <row r="32" spans="1:9" x14ac:dyDescent="0.25">
      <c r="A32" s="9" t="s">
        <v>30</v>
      </c>
      <c r="B32" s="10" t="s">
        <v>78</v>
      </c>
      <c r="C32" s="15">
        <v>24764353.399999999</v>
      </c>
      <c r="D32" s="16">
        <f t="shared" si="4"/>
        <v>24764353.399999999</v>
      </c>
      <c r="E32" s="15">
        <v>2028522.09</v>
      </c>
      <c r="F32" s="17">
        <f t="shared" si="1"/>
        <v>8.19129842493687E-2</v>
      </c>
      <c r="G32" s="17">
        <f t="shared" si="2"/>
        <v>8.19129842493687E-2</v>
      </c>
      <c r="H32" s="15">
        <v>2828996.48</v>
      </c>
      <c r="I32" s="17">
        <f t="shared" si="3"/>
        <v>0.71704652315438733</v>
      </c>
    </row>
    <row r="33" spans="1:9" ht="31.5" x14ac:dyDescent="0.25">
      <c r="A33" s="9" t="s">
        <v>31</v>
      </c>
      <c r="B33" s="10" t="s">
        <v>79</v>
      </c>
      <c r="C33" s="15">
        <v>270.95999999999998</v>
      </c>
      <c r="D33" s="16">
        <f t="shared" si="4"/>
        <v>270.95999999999998</v>
      </c>
      <c r="E33" s="15">
        <v>0</v>
      </c>
      <c r="F33" s="17">
        <f t="shared" si="1"/>
        <v>0</v>
      </c>
      <c r="G33" s="17">
        <f t="shared" si="2"/>
        <v>0</v>
      </c>
      <c r="H33" s="15">
        <v>0</v>
      </c>
      <c r="I33" s="17" t="s">
        <v>106</v>
      </c>
    </row>
    <row r="34" spans="1:9" x14ac:dyDescent="0.25">
      <c r="A34" s="7" t="s">
        <v>32</v>
      </c>
      <c r="B34" s="8" t="s">
        <v>80</v>
      </c>
      <c r="C34" s="14">
        <v>1000000</v>
      </c>
      <c r="D34" s="12">
        <f t="shared" si="4"/>
        <v>1000000</v>
      </c>
      <c r="E34" s="14">
        <v>0</v>
      </c>
      <c r="F34" s="13">
        <f t="shared" si="1"/>
        <v>0</v>
      </c>
      <c r="G34" s="13">
        <f t="shared" si="2"/>
        <v>0</v>
      </c>
      <c r="H34" s="14">
        <v>0</v>
      </c>
      <c r="I34" s="13" t="s">
        <v>106</v>
      </c>
    </row>
    <row r="35" spans="1:9" ht="31.5" x14ac:dyDescent="0.25">
      <c r="A35" s="9" t="s">
        <v>33</v>
      </c>
      <c r="B35" s="10" t="s">
        <v>81</v>
      </c>
      <c r="C35" s="15">
        <v>1000000</v>
      </c>
      <c r="D35" s="16">
        <f t="shared" si="4"/>
        <v>1000000</v>
      </c>
      <c r="E35" s="15">
        <v>0</v>
      </c>
      <c r="F35" s="17">
        <f t="shared" si="1"/>
        <v>0</v>
      </c>
      <c r="G35" s="17">
        <f t="shared" si="2"/>
        <v>0</v>
      </c>
      <c r="H35" s="15">
        <v>0</v>
      </c>
      <c r="I35" s="13" t="s">
        <v>106</v>
      </c>
    </row>
    <row r="36" spans="1:9" x14ac:dyDescent="0.25">
      <c r="A36" s="7" t="s">
        <v>34</v>
      </c>
      <c r="B36" s="8" t="s">
        <v>82</v>
      </c>
      <c r="C36" s="14">
        <v>1118422255.05</v>
      </c>
      <c r="D36" s="12">
        <f t="shared" si="4"/>
        <v>1118422255.05</v>
      </c>
      <c r="E36" s="14">
        <v>209312275.66</v>
      </c>
      <c r="F36" s="13">
        <f t="shared" si="1"/>
        <v>0.1871495982084535</v>
      </c>
      <c r="G36" s="13">
        <f t="shared" si="2"/>
        <v>0.1871495982084535</v>
      </c>
      <c r="H36" s="14">
        <v>195564863.16</v>
      </c>
      <c r="I36" s="13">
        <f t="shared" si="3"/>
        <v>1.0702959226819424</v>
      </c>
    </row>
    <row r="37" spans="1:9" x14ac:dyDescent="0.25">
      <c r="A37" s="9" t="s">
        <v>35</v>
      </c>
      <c r="B37" s="10" t="s">
        <v>83</v>
      </c>
      <c r="C37" s="15">
        <v>218122615.65000001</v>
      </c>
      <c r="D37" s="16">
        <f t="shared" si="4"/>
        <v>218122615.65000001</v>
      </c>
      <c r="E37" s="15">
        <v>45015717.479999997</v>
      </c>
      <c r="F37" s="17">
        <f t="shared" si="1"/>
        <v>0.20637803808584576</v>
      </c>
      <c r="G37" s="17">
        <f t="shared" si="2"/>
        <v>0.20637803808584576</v>
      </c>
      <c r="H37" s="15">
        <v>43692437.579999998</v>
      </c>
      <c r="I37" s="17">
        <f t="shared" si="3"/>
        <v>1.0302862457050399</v>
      </c>
    </row>
    <row r="38" spans="1:9" x14ac:dyDescent="0.25">
      <c r="A38" s="9" t="s">
        <v>36</v>
      </c>
      <c r="B38" s="10" t="s">
        <v>84</v>
      </c>
      <c r="C38" s="15">
        <v>782105101.89999998</v>
      </c>
      <c r="D38" s="16">
        <f t="shared" si="4"/>
        <v>782105101.89999998</v>
      </c>
      <c r="E38" s="15">
        <v>144833836.02000001</v>
      </c>
      <c r="F38" s="17">
        <f t="shared" si="1"/>
        <v>0.18518461990357721</v>
      </c>
      <c r="G38" s="17">
        <f t="shared" si="2"/>
        <v>0.18518461990357721</v>
      </c>
      <c r="H38" s="15">
        <v>132776883.25</v>
      </c>
      <c r="I38" s="17">
        <f t="shared" si="3"/>
        <v>1.0908061137969212</v>
      </c>
    </row>
    <row r="39" spans="1:9" x14ac:dyDescent="0.25">
      <c r="A39" s="9" t="s">
        <v>37</v>
      </c>
      <c r="B39" s="10" t="s">
        <v>85</v>
      </c>
      <c r="C39" s="15">
        <v>60059590</v>
      </c>
      <c r="D39" s="16">
        <f t="shared" si="4"/>
        <v>60059590</v>
      </c>
      <c r="E39" s="15">
        <v>11248690.02</v>
      </c>
      <c r="F39" s="17">
        <f t="shared" si="1"/>
        <v>0.18729215467504856</v>
      </c>
      <c r="G39" s="17">
        <f t="shared" si="2"/>
        <v>0.18729215467504856</v>
      </c>
      <c r="H39" s="15">
        <v>10426904.199999999</v>
      </c>
      <c r="I39" s="17">
        <f t="shared" si="3"/>
        <v>1.0788139800881646</v>
      </c>
    </row>
    <row r="40" spans="1:9" ht="47.25" x14ac:dyDescent="0.25">
      <c r="A40" s="9" t="s">
        <v>38</v>
      </c>
      <c r="B40" s="10" t="s">
        <v>86</v>
      </c>
      <c r="C40" s="15">
        <v>200000</v>
      </c>
      <c r="D40" s="16">
        <f t="shared" si="4"/>
        <v>200000</v>
      </c>
      <c r="E40" s="15">
        <v>122650</v>
      </c>
      <c r="F40" s="17">
        <f t="shared" si="1"/>
        <v>0.61324999999999996</v>
      </c>
      <c r="G40" s="17">
        <f t="shared" si="2"/>
        <v>0.61324999999999996</v>
      </c>
      <c r="H40" s="15">
        <v>480000</v>
      </c>
      <c r="I40" s="17">
        <f t="shared" si="3"/>
        <v>0.25552083333333331</v>
      </c>
    </row>
    <row r="41" spans="1:9" x14ac:dyDescent="0.25">
      <c r="A41" s="9" t="s">
        <v>39</v>
      </c>
      <c r="B41" s="10" t="s">
        <v>87</v>
      </c>
      <c r="C41" s="15">
        <v>7600587.5</v>
      </c>
      <c r="D41" s="16">
        <f t="shared" si="4"/>
        <v>7600587.5</v>
      </c>
      <c r="E41" s="15">
        <v>8000</v>
      </c>
      <c r="F41" s="17">
        <f t="shared" si="1"/>
        <v>1.0525502140459537E-3</v>
      </c>
      <c r="G41" s="17">
        <f t="shared" si="2"/>
        <v>1.0525502140459537E-3</v>
      </c>
      <c r="H41" s="15">
        <v>60954</v>
      </c>
      <c r="I41" s="17">
        <f t="shared" si="3"/>
        <v>0.13124651376447813</v>
      </c>
    </row>
    <row r="42" spans="1:9" x14ac:dyDescent="0.25">
      <c r="A42" s="9" t="s">
        <v>40</v>
      </c>
      <c r="B42" s="10" t="s">
        <v>88</v>
      </c>
      <c r="C42" s="15">
        <v>50334360</v>
      </c>
      <c r="D42" s="16">
        <f t="shared" si="4"/>
        <v>50334360</v>
      </c>
      <c r="E42" s="15">
        <v>8083382.1399999997</v>
      </c>
      <c r="F42" s="17">
        <f t="shared" si="1"/>
        <v>0.16059372047245657</v>
      </c>
      <c r="G42" s="17">
        <f t="shared" si="2"/>
        <v>0.16059372047245657</v>
      </c>
      <c r="H42" s="15">
        <v>8127684.1299999999</v>
      </c>
      <c r="I42" s="17">
        <f t="shared" si="3"/>
        <v>0.99454924806483591</v>
      </c>
    </row>
    <row r="43" spans="1:9" x14ac:dyDescent="0.25">
      <c r="A43" s="7" t="s">
        <v>41</v>
      </c>
      <c r="B43" s="8" t="s">
        <v>89</v>
      </c>
      <c r="C43" s="14">
        <v>82944601.030000001</v>
      </c>
      <c r="D43" s="12">
        <f t="shared" si="4"/>
        <v>82944601.030000001</v>
      </c>
      <c r="E43" s="14">
        <v>16956366.73</v>
      </c>
      <c r="F43" s="13">
        <f t="shared" si="1"/>
        <v>0.20443002340643124</v>
      </c>
      <c r="G43" s="13">
        <f t="shared" si="2"/>
        <v>0.20443002340643124</v>
      </c>
      <c r="H43" s="14">
        <v>14562332.52</v>
      </c>
      <c r="I43" s="13">
        <f t="shared" si="3"/>
        <v>1.1643990896864922</v>
      </c>
    </row>
    <row r="44" spans="1:9" x14ac:dyDescent="0.25">
      <c r="A44" s="9" t="s">
        <v>42</v>
      </c>
      <c r="B44" s="10" t="s">
        <v>90</v>
      </c>
      <c r="C44" s="15">
        <v>82838301.030000001</v>
      </c>
      <c r="D44" s="16">
        <f t="shared" si="4"/>
        <v>82838301.030000001</v>
      </c>
      <c r="E44" s="15">
        <v>16950066.73</v>
      </c>
      <c r="F44" s="17">
        <f t="shared" si="1"/>
        <v>0.20461630090483762</v>
      </c>
      <c r="G44" s="17">
        <f t="shared" si="2"/>
        <v>0.20461630090483762</v>
      </c>
      <c r="H44" s="15">
        <v>14562332.52</v>
      </c>
      <c r="I44" s="17">
        <f t="shared" si="3"/>
        <v>1.1639664666852423</v>
      </c>
    </row>
    <row r="45" spans="1:9" ht="31.5" x14ac:dyDescent="0.25">
      <c r="A45" s="9" t="s">
        <v>43</v>
      </c>
      <c r="B45" s="10" t="s">
        <v>91</v>
      </c>
      <c r="C45" s="15">
        <v>106300</v>
      </c>
      <c r="D45" s="16">
        <f t="shared" si="4"/>
        <v>106300</v>
      </c>
      <c r="E45" s="15">
        <v>6300</v>
      </c>
      <c r="F45" s="17">
        <f t="shared" si="1"/>
        <v>5.9266227657572904E-2</v>
      </c>
      <c r="G45" s="17">
        <f t="shared" si="2"/>
        <v>5.9266227657572904E-2</v>
      </c>
      <c r="H45" s="15">
        <v>0</v>
      </c>
      <c r="I45" s="17" t="s">
        <v>106</v>
      </c>
    </row>
    <row r="46" spans="1:9" x14ac:dyDescent="0.25">
      <c r="A46" s="7" t="s">
        <v>44</v>
      </c>
      <c r="B46" s="8" t="s">
        <v>92</v>
      </c>
      <c r="C46" s="14">
        <v>49841834.060000002</v>
      </c>
      <c r="D46" s="12">
        <f t="shared" si="4"/>
        <v>49841834.060000002</v>
      </c>
      <c r="E46" s="14">
        <v>11476836.640000001</v>
      </c>
      <c r="F46" s="13">
        <f t="shared" si="1"/>
        <v>0.23026513482999225</v>
      </c>
      <c r="G46" s="13">
        <f t="shared" si="2"/>
        <v>0.23026513482999225</v>
      </c>
      <c r="H46" s="14">
        <v>8545606.2899999991</v>
      </c>
      <c r="I46" s="13">
        <f t="shared" si="3"/>
        <v>1.3430102266038284</v>
      </c>
    </row>
    <row r="47" spans="1:9" x14ac:dyDescent="0.25">
      <c r="A47" s="9" t="s">
        <v>45</v>
      </c>
      <c r="B47" s="10" t="s">
        <v>93</v>
      </c>
      <c r="C47" s="15">
        <v>3900000</v>
      </c>
      <c r="D47" s="16">
        <f t="shared" si="4"/>
        <v>3900000</v>
      </c>
      <c r="E47" s="15">
        <v>612630.57999999996</v>
      </c>
      <c r="F47" s="17">
        <f t="shared" si="1"/>
        <v>0.15708476410256408</v>
      </c>
      <c r="G47" s="17">
        <f t="shared" si="2"/>
        <v>0.15708476410256408</v>
      </c>
      <c r="H47" s="15">
        <v>618203.93000000005</v>
      </c>
      <c r="I47" s="17">
        <f t="shared" si="3"/>
        <v>0.9909846092372786</v>
      </c>
    </row>
    <row r="48" spans="1:9" x14ac:dyDescent="0.25">
      <c r="A48" s="9" t="s">
        <v>46</v>
      </c>
      <c r="B48" s="10" t="s">
        <v>94</v>
      </c>
      <c r="C48" s="15">
        <v>7295000</v>
      </c>
      <c r="D48" s="16">
        <f t="shared" si="4"/>
        <v>7295000</v>
      </c>
      <c r="E48" s="15">
        <v>1335509.2</v>
      </c>
      <c r="F48" s="17">
        <f t="shared" si="1"/>
        <v>0.1830718574366004</v>
      </c>
      <c r="G48" s="17">
        <f t="shared" si="2"/>
        <v>0.1830718574366004</v>
      </c>
      <c r="H48" s="15">
        <v>2829616.33</v>
      </c>
      <c r="I48" s="17">
        <f t="shared" si="3"/>
        <v>0.47197536494285069</v>
      </c>
    </row>
    <row r="49" spans="1:9" x14ac:dyDescent="0.25">
      <c r="A49" s="9" t="s">
        <v>47</v>
      </c>
      <c r="B49" s="10" t="s">
        <v>95</v>
      </c>
      <c r="C49" s="15">
        <v>38216834.060000002</v>
      </c>
      <c r="D49" s="16">
        <f t="shared" si="4"/>
        <v>38216834.060000002</v>
      </c>
      <c r="E49" s="15">
        <v>9528696.8599999994</v>
      </c>
      <c r="F49" s="17">
        <f t="shared" si="1"/>
        <v>0.24933244980575972</v>
      </c>
      <c r="G49" s="17">
        <f t="shared" si="2"/>
        <v>0.24933244980575972</v>
      </c>
      <c r="H49" s="15">
        <v>5087786.03</v>
      </c>
      <c r="I49" s="17">
        <f t="shared" si="3"/>
        <v>1.8728572317731684</v>
      </c>
    </row>
    <row r="50" spans="1:9" ht="31.5" x14ac:dyDescent="0.25">
      <c r="A50" s="9" t="s">
        <v>48</v>
      </c>
      <c r="B50" s="10" t="s">
        <v>96</v>
      </c>
      <c r="C50" s="15">
        <v>430000</v>
      </c>
      <c r="D50" s="16">
        <f t="shared" si="4"/>
        <v>430000</v>
      </c>
      <c r="E50" s="15">
        <v>0</v>
      </c>
      <c r="F50" s="17">
        <f t="shared" si="1"/>
        <v>0</v>
      </c>
      <c r="G50" s="17">
        <f t="shared" si="2"/>
        <v>0</v>
      </c>
      <c r="H50" s="15">
        <v>10000</v>
      </c>
      <c r="I50" s="17">
        <f t="shared" si="3"/>
        <v>0</v>
      </c>
    </row>
    <row r="51" spans="1:9" x14ac:dyDescent="0.25">
      <c r="A51" s="7" t="s">
        <v>49</v>
      </c>
      <c r="B51" s="8" t="s">
        <v>97</v>
      </c>
      <c r="C51" s="14">
        <v>44855395.68</v>
      </c>
      <c r="D51" s="12">
        <f t="shared" si="4"/>
        <v>44855395.68</v>
      </c>
      <c r="E51" s="14">
        <v>10681300</v>
      </c>
      <c r="F51" s="13">
        <f t="shared" si="1"/>
        <v>0.23812742788405608</v>
      </c>
      <c r="G51" s="13">
        <f t="shared" si="2"/>
        <v>0.23812742788405608</v>
      </c>
      <c r="H51" s="14">
        <v>6733504.8700000001</v>
      </c>
      <c r="I51" s="13">
        <f t="shared" si="3"/>
        <v>1.5862912712202435</v>
      </c>
    </row>
    <row r="52" spans="1:9" x14ac:dyDescent="0.25">
      <c r="A52" s="9" t="s">
        <v>50</v>
      </c>
      <c r="B52" s="10" t="s">
        <v>98</v>
      </c>
      <c r="C52" s="15">
        <v>41116882</v>
      </c>
      <c r="D52" s="16">
        <f t="shared" si="4"/>
        <v>41116882</v>
      </c>
      <c r="E52" s="15">
        <v>10647000</v>
      </c>
      <c r="F52" s="17">
        <f t="shared" si="1"/>
        <v>0.25894473223918096</v>
      </c>
      <c r="G52" s="17">
        <f t="shared" si="2"/>
        <v>0.25894473223918096</v>
      </c>
      <c r="H52" s="15">
        <v>6733504.8700000001</v>
      </c>
      <c r="I52" s="17">
        <f t="shared" si="3"/>
        <v>1.5811973415859428</v>
      </c>
    </row>
    <row r="53" spans="1:9" x14ac:dyDescent="0.25">
      <c r="A53" s="9" t="s">
        <v>51</v>
      </c>
      <c r="B53" s="10" t="s">
        <v>99</v>
      </c>
      <c r="C53" s="15">
        <v>3738513.68</v>
      </c>
      <c r="D53" s="16">
        <f t="shared" si="4"/>
        <v>3738513.68</v>
      </c>
      <c r="E53" s="15">
        <v>34300</v>
      </c>
      <c r="F53" s="17">
        <f t="shared" si="1"/>
        <v>9.1747691558534024E-3</v>
      </c>
      <c r="G53" s="17">
        <f t="shared" si="2"/>
        <v>9.1747691558534024E-3</v>
      </c>
      <c r="H53" s="15">
        <v>0</v>
      </c>
      <c r="I53" s="13" t="s">
        <v>106</v>
      </c>
    </row>
    <row r="54" spans="1:9" ht="31.5" x14ac:dyDescent="0.25">
      <c r="A54" s="7" t="s">
        <v>52</v>
      </c>
      <c r="B54" s="8" t="s">
        <v>100</v>
      </c>
      <c r="C54" s="14">
        <v>5583440</v>
      </c>
      <c r="D54" s="12">
        <f t="shared" si="4"/>
        <v>5583440</v>
      </c>
      <c r="E54" s="14">
        <v>1395860</v>
      </c>
      <c r="F54" s="13">
        <f t="shared" si="1"/>
        <v>0.25</v>
      </c>
      <c r="G54" s="13">
        <f t="shared" si="2"/>
        <v>0.25</v>
      </c>
      <c r="H54" s="14">
        <v>1228247</v>
      </c>
      <c r="I54" s="13">
        <f t="shared" si="3"/>
        <v>1.136465222386051</v>
      </c>
    </row>
    <row r="55" spans="1:9" x14ac:dyDescent="0.25">
      <c r="A55" s="9" t="s">
        <v>53</v>
      </c>
      <c r="B55" s="10" t="s">
        <v>101</v>
      </c>
      <c r="C55" s="15">
        <v>5583440</v>
      </c>
      <c r="D55" s="16">
        <f t="shared" si="4"/>
        <v>5583440</v>
      </c>
      <c r="E55" s="15">
        <v>1395860</v>
      </c>
      <c r="F55" s="17">
        <f t="shared" si="1"/>
        <v>0.25</v>
      </c>
      <c r="G55" s="17">
        <f t="shared" si="2"/>
        <v>0.25</v>
      </c>
      <c r="H55" s="15">
        <v>1228247</v>
      </c>
      <c r="I55" s="17">
        <f t="shared" si="3"/>
        <v>1.136465222386051</v>
      </c>
    </row>
    <row r="56" spans="1:9" ht="47.25" x14ac:dyDescent="0.25">
      <c r="A56" s="7" t="s">
        <v>54</v>
      </c>
      <c r="B56" s="8" t="s">
        <v>102</v>
      </c>
      <c r="C56" s="14">
        <v>13000</v>
      </c>
      <c r="D56" s="12">
        <f t="shared" si="4"/>
        <v>13000</v>
      </c>
      <c r="E56" s="14">
        <v>2831.78</v>
      </c>
      <c r="F56" s="13">
        <f t="shared" si="1"/>
        <v>0.21782923076923077</v>
      </c>
      <c r="G56" s="13">
        <f t="shared" si="2"/>
        <v>0.21782923076923077</v>
      </c>
      <c r="H56" s="14">
        <v>4226.7700000000004</v>
      </c>
      <c r="I56" s="13">
        <f t="shared" si="3"/>
        <v>0.66996311604369296</v>
      </c>
    </row>
    <row r="57" spans="1:9" ht="31.5" x14ac:dyDescent="0.25">
      <c r="A57" s="9" t="s">
        <v>55</v>
      </c>
      <c r="B57" s="10" t="s">
        <v>103</v>
      </c>
      <c r="C57" s="15">
        <v>13000</v>
      </c>
      <c r="D57" s="16">
        <f t="shared" si="4"/>
        <v>13000</v>
      </c>
      <c r="E57" s="15">
        <v>2831.78</v>
      </c>
      <c r="F57" s="17">
        <f t="shared" si="1"/>
        <v>0.21782923076923077</v>
      </c>
      <c r="G57" s="17">
        <f t="shared" si="2"/>
        <v>0.21782923076923077</v>
      </c>
      <c r="H57" s="15">
        <v>4226.7700000000004</v>
      </c>
      <c r="I57" s="17">
        <f t="shared" si="3"/>
        <v>0.66996311604369296</v>
      </c>
    </row>
    <row r="59" spans="1:9" ht="78.75" customHeight="1" x14ac:dyDescent="0.25">
      <c r="A59" s="21" t="s">
        <v>115</v>
      </c>
      <c r="B59" s="21"/>
      <c r="C59" s="21"/>
      <c r="D59" s="21"/>
      <c r="E59" s="21"/>
      <c r="F59" s="21"/>
      <c r="G59" s="21"/>
      <c r="H59" s="21"/>
      <c r="I59" s="21"/>
    </row>
  </sheetData>
  <mergeCells count="11">
    <mergeCell ref="H4:H5"/>
    <mergeCell ref="I4:I5"/>
    <mergeCell ref="A2:I2"/>
    <mergeCell ref="A59:I59"/>
    <mergeCell ref="A4:A5"/>
    <mergeCell ref="B4:B5"/>
    <mergeCell ref="C4:C5"/>
    <mergeCell ref="D4:D5"/>
    <mergeCell ref="E4:E5"/>
    <mergeCell ref="F4:F5"/>
    <mergeCell ref="G4:G5"/>
  </mergeCells>
  <pageMargins left="0.7" right="0.17" top="0.75" bottom="0.38" header="0.3" footer="0.3"/>
  <pageSetup paperSize="9" scale="7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 АЧМО</dc:creator>
  <cp:lastModifiedBy>ФУ АЧМО</cp:lastModifiedBy>
  <cp:lastPrinted>2025-04-21T01:34:44Z</cp:lastPrinted>
  <dcterms:created xsi:type="dcterms:W3CDTF">2025-04-17T01:56:47Z</dcterms:created>
  <dcterms:modified xsi:type="dcterms:W3CDTF">2025-04-21T01:34:48Z</dcterms:modified>
</cp:coreProperties>
</file>