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иказ 65\"/>
    </mc:Choice>
  </mc:AlternateContent>
  <bookViews>
    <workbookView xWindow="480" yWindow="300" windowWidth="27795" windowHeight="124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7" i="1" l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J6" i="1"/>
  <c r="I6" i="1"/>
  <c r="H6" i="1"/>
  <c r="G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E6" i="1"/>
  <c r="D6" i="1"/>
  <c r="C25" i="1"/>
  <c r="B25" i="1" l="1"/>
  <c r="D25" i="1" l="1"/>
  <c r="E25" i="1"/>
  <c r="K25" i="1"/>
  <c r="F25" i="1"/>
  <c r="L25" i="1"/>
  <c r="G25" i="1" l="1"/>
  <c r="I25" i="1"/>
  <c r="J25" i="1"/>
  <c r="H25" i="1"/>
</calcChain>
</file>

<file path=xl/sharedStrings.xml><?xml version="1.0" encoding="utf-8"?>
<sst xmlns="http://schemas.openxmlformats.org/spreadsheetml/2006/main" count="34" uniqueCount="34">
  <si>
    <t>Наименование муниципальных программ</t>
  </si>
  <si>
    <t>ВСЕГО РАСХОДОВ:</t>
  </si>
  <si>
    <t>Непрограммные направления деятельности органов местного самоуправления</t>
  </si>
  <si>
    <t>Чугуевский муниципальный округ</t>
  </si>
  <si>
    <t>Проект бюджета на 2026 год (без учета условно утвержденных)</t>
  </si>
  <si>
    <t xml:space="preserve">Отчетные данные за 2023 год </t>
  </si>
  <si>
    <t xml:space="preserve">Ожидаемое исполнение          2024 года </t>
  </si>
  <si>
    <t>Проект бюджета на 2025 г.</t>
  </si>
  <si>
    <t>Проект бюджета на 2027 год (без учета условно утвержденных)</t>
  </si>
  <si>
    <t>Отклонения 2024г. к 2023 году (%)</t>
  </si>
  <si>
    <t>Отклонения 2024г. к 2023 году (рублей)</t>
  </si>
  <si>
    <t>Отклонения (проекта на 2025 год - отчетными данными за 2023 года (%)</t>
  </si>
  <si>
    <t>Отклонения (проекта на 2025 год - отчетными данными за 2023 года (руб.)</t>
  </si>
  <si>
    <t>Отклонения (проект на 2025 год к ожидаемому исполнению за 2024, год (%)</t>
  </si>
  <si>
    <t>Отклонения (проекта на 2025 год - отчетными данными за 2024 года (руб.)</t>
  </si>
  <si>
    <t xml:space="preserve">Муниципальная программа «Развитие образования Чугуевского муниципального округа» </t>
  </si>
  <si>
    <t xml:space="preserve">Муниципальная программа «Развитие культуры Чугуевского муниципального округа» </t>
  </si>
  <si>
    <t>Муниципальная программа «Развитие транспортной инфраструктуры Чугуевского муниципального округа»</t>
  </si>
  <si>
    <t>Муниципальная программа «Социально-экономическое развитие Чугуевского муниципального округа»</t>
  </si>
  <si>
    <t xml:space="preserve">Муниципальная программа «Развитие физической культуры, спорта и туризма в Чугуевском муниципальном округе» </t>
  </si>
  <si>
    <t xml:space="preserve">Муниципальная программа «Обеспечение доступным жильем и качественными услугами жилищно-коммунального хозяйства населения Чугуевского муниципального округа» </t>
  </si>
  <si>
    <t xml:space="preserve">Муниципальная программа «Энергосбережение и энергетическая эффективность Чугуевского муниципального округа» </t>
  </si>
  <si>
    <t>Муниципальная программа «Комплексные меры по профилактике правонарушений на территории Чугуевского муниципального округа»</t>
  </si>
  <si>
    <t xml:space="preserve">Муниципальная программа «Формирование современной городской среды» Чугуевского муниципального округа </t>
  </si>
  <si>
    <t xml:space="preserve">Муниципальная программа «Материально-техническое обеспечение органов местного самоуправления Чугуевского муниципального округа» </t>
  </si>
  <si>
    <t xml:space="preserve">Муниципальная программа «Информационное общество Чугуевского муниципального округа» </t>
  </si>
  <si>
    <t xml:space="preserve">Муниципальная программа «Развитие муниципальной службы в Чугуевском муниципальном округе» </t>
  </si>
  <si>
    <t xml:space="preserve">Муниципальная программа «О противодействии коррупции в Чугуевском муниципальном округе» </t>
  </si>
  <si>
    <t xml:space="preserve">Муниципальная программа «Комплексные меры по профилактике терроризма и экстремизма на территории Чугуевского муниципального округа» </t>
  </si>
  <si>
    <t xml:space="preserve">Муниципальная программа «Защита населения и территории Чугуевского муниципального округа от чрезвычайных ситуаций природного и техногенного характера и обеспечение пожарной безопасности на территории Чугуевского муниципального округа» </t>
  </si>
  <si>
    <t xml:space="preserve">Муниципальная программа «Содержание и благоустройство Чугуевского муниципального округа» </t>
  </si>
  <si>
    <t xml:space="preserve">Муниципальная программа «Укрепление общественного здоровья» </t>
  </si>
  <si>
    <t xml:space="preserve">Муниципальная программа  «Охрана окружающей среды на территории Чугуевского муниципального округа» </t>
  </si>
  <si>
    <t>Сведения о расходах бюджета Чугуевского муниципального округа по муниципальным программам и непрограммным направлениям деятельности на очередной финансовый год и плановый период в сравнении с ожидаемым исполнением за текущий финансовый год и отчетом за отчетный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</si>
</sst>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_ ;[Red]\-0.00\ 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Arial Cy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" fontId="3" fillId="0" borderId="1">
      <alignment horizontal="right" vertical="top" shrinkToFit="1"/>
    </xf>
    <xf numFmtId="4" fontId="4" fillId="2" borderId="1">
      <alignment horizontal="right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4" fontId="3" fillId="2" borderId="1">
      <alignment horizontal="right" vertical="top" shrinkToFit="1"/>
    </xf>
    <xf numFmtId="4" fontId="7" fillId="2" borderId="1">
      <alignment horizontal="right" vertical="top" shrinkToFit="1"/>
    </xf>
    <xf numFmtId="165" fontId="9" fillId="3" borderId="1">
      <alignment horizontal="right" vertical="top" shrinkToFit="1"/>
    </xf>
  </cellStyleXfs>
  <cellXfs count="29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 wrapText="1"/>
    </xf>
    <xf numFmtId="4" fontId="4" fillId="2" borderId="1" xfId="3" applyNumberFormat="1" applyFont="1" applyAlignment="1" applyProtection="1">
      <alignment vertical="center" shrinkToFit="1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4" fontId="4" fillId="2" borderId="1" xfId="3" applyNumberFormat="1" applyFont="1" applyAlignment="1" applyProtection="1">
      <alignment horizontal="right" vertical="center" shrinkToFit="1"/>
    </xf>
    <xf numFmtId="0" fontId="1" fillId="0" borderId="2" xfId="0" applyFont="1" applyBorder="1" applyAlignment="1">
      <alignment horizontal="center" vertical="center" wrapText="1"/>
    </xf>
    <xf numFmtId="4" fontId="4" fillId="2" borderId="1" xfId="5" applyNumberFormat="1" applyFont="1" applyAlignment="1" applyProtection="1">
      <alignment horizontal="right" vertical="center" shrinkToFit="1"/>
    </xf>
    <xf numFmtId="4" fontId="4" fillId="2" borderId="1" xfId="6" applyNumberFormat="1" applyFont="1" applyAlignment="1" applyProtection="1">
      <alignment horizontal="right" vertical="center" shrinkToFi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Alignment="1" applyProtection="1">
      <alignment horizontal="right" vertical="center" shrinkToFit="1"/>
    </xf>
    <xf numFmtId="0" fontId="0" fillId="0" borderId="0" xfId="0" applyFont="1" applyFill="1" applyAlignment="1">
      <alignment vertical="center"/>
    </xf>
    <xf numFmtId="4" fontId="4" fillId="2" borderId="1" xfId="2" applyNumberFormat="1" applyAlignment="1" applyProtection="1">
      <alignment horizontal="right" vertical="center" shrinkToFit="1"/>
    </xf>
    <xf numFmtId="0" fontId="8" fillId="0" borderId="3" xfId="0" applyFont="1" applyFill="1" applyBorder="1" applyAlignment="1">
      <alignment horizontal="center" vertical="center" wrapText="1"/>
    </xf>
    <xf numFmtId="4" fontId="3" fillId="0" borderId="1" xfId="3" applyNumberFormat="1" applyFont="1" applyFill="1" applyAlignment="1" applyProtection="1">
      <alignment horizontal="right" vertical="center" shrinkToFit="1"/>
    </xf>
    <xf numFmtId="164" fontId="4" fillId="0" borderId="1" xfId="3" applyNumberFormat="1" applyFont="1" applyFill="1" applyAlignment="1" applyProtection="1">
      <alignment horizontal="right" vertical="center" shrinkToFit="1"/>
    </xf>
    <xf numFmtId="164" fontId="3" fillId="0" borderId="1" xfId="3" applyNumberFormat="1" applyFont="1" applyFill="1" applyAlignment="1" applyProtection="1">
      <alignment horizontal="right" vertical="center" shrinkToFit="1"/>
    </xf>
    <xf numFmtId="4" fontId="3" fillId="2" borderId="1" xfId="3" applyNumberFormat="1" applyFont="1" applyAlignment="1" applyProtection="1">
      <alignment horizontal="right" vertical="center" shrinkToFit="1"/>
    </xf>
    <xf numFmtId="164" fontId="4" fillId="2" borderId="1" xfId="3" applyNumberFormat="1" applyFont="1" applyAlignment="1" applyProtection="1">
      <alignment horizontal="right" vertical="center" shrinkToFit="1"/>
    </xf>
    <xf numFmtId="164" fontId="3" fillId="2" borderId="1" xfId="3" applyNumberFormat="1" applyFont="1" applyAlignment="1" applyProtection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8">
    <cellStyle name="xl30" xfId="5"/>
    <cellStyle name="xl31" xfId="3"/>
    <cellStyle name="xl39" xfId="7"/>
    <cellStyle name="xl40" xfId="4"/>
    <cellStyle name="xl44" xfId="2"/>
    <cellStyle name="xl48" xfId="6"/>
    <cellStyle name="xl5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63.28515625" customWidth="1"/>
    <col min="2" max="2" width="22.42578125" style="7" customWidth="1"/>
    <col min="3" max="3" width="23.140625" style="17" customWidth="1"/>
    <col min="4" max="4" width="18.42578125" style="17" customWidth="1"/>
    <col min="5" max="5" width="20.140625" style="17" customWidth="1"/>
    <col min="6" max="6" width="22.140625" style="7" customWidth="1"/>
    <col min="7" max="7" width="18.5703125" style="7" customWidth="1"/>
    <col min="8" max="9" width="21.7109375" style="7" customWidth="1"/>
    <col min="10" max="10" width="20.7109375" style="7" customWidth="1"/>
    <col min="11" max="12" width="18" style="7" customWidth="1"/>
  </cols>
  <sheetData>
    <row r="2" spans="1:12" ht="58.5" customHeight="1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4" spans="1:12" ht="15.75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97.5" customHeight="1" x14ac:dyDescent="0.25">
      <c r="A5" s="10" t="s">
        <v>0</v>
      </c>
      <c r="B5" s="10" t="s">
        <v>5</v>
      </c>
      <c r="C5" s="13" t="s">
        <v>6</v>
      </c>
      <c r="D5" s="19" t="s">
        <v>9</v>
      </c>
      <c r="E5" s="19" t="s">
        <v>10</v>
      </c>
      <c r="F5" s="10" t="s">
        <v>7</v>
      </c>
      <c r="G5" s="19" t="s">
        <v>11</v>
      </c>
      <c r="H5" s="19" t="s">
        <v>12</v>
      </c>
      <c r="I5" s="19" t="s">
        <v>13</v>
      </c>
      <c r="J5" s="19" t="s">
        <v>14</v>
      </c>
      <c r="K5" s="10" t="s">
        <v>4</v>
      </c>
      <c r="L5" s="10" t="s">
        <v>8</v>
      </c>
    </row>
    <row r="6" spans="1:12" ht="31.5" x14ac:dyDescent="0.25">
      <c r="A6" s="1" t="s">
        <v>15</v>
      </c>
      <c r="B6" s="11">
        <v>885421271.65999997</v>
      </c>
      <c r="C6" s="16">
        <v>1082982985.52</v>
      </c>
      <c r="D6" s="21">
        <f>C6/B6</f>
        <v>1.2231273634183293</v>
      </c>
      <c r="E6" s="16">
        <f>C6-B6</f>
        <v>197561713.86000001</v>
      </c>
      <c r="F6" s="9">
        <v>1100135304.97</v>
      </c>
      <c r="G6" s="24">
        <f>F6/B6</f>
        <v>1.242499294045027</v>
      </c>
      <c r="H6" s="9">
        <f>F6-B6</f>
        <v>214714033.31000006</v>
      </c>
      <c r="I6" s="24">
        <f>F6/C6</f>
        <v>1.0158380322491993</v>
      </c>
      <c r="J6" s="9">
        <f>F6-C6</f>
        <v>17152319.450000048</v>
      </c>
      <c r="K6" s="9">
        <v>1131562659.99</v>
      </c>
      <c r="L6" s="9">
        <v>1154368683.26</v>
      </c>
    </row>
    <row r="7" spans="1:12" ht="31.5" x14ac:dyDescent="0.25">
      <c r="A7" s="1" t="s">
        <v>16</v>
      </c>
      <c r="B7" s="11">
        <v>92438917.420000002</v>
      </c>
      <c r="C7" s="16">
        <v>163197514.77000001</v>
      </c>
      <c r="D7" s="21">
        <f t="shared" ref="D7:D25" si="0">C7/B7</f>
        <v>1.7654632845655842</v>
      </c>
      <c r="E7" s="16">
        <f t="shared" ref="E7:E25" si="1">C7-B7</f>
        <v>70758597.350000009</v>
      </c>
      <c r="F7" s="9">
        <v>129589101.13</v>
      </c>
      <c r="G7" s="24">
        <f t="shared" ref="G7:G25" si="2">F7/B7</f>
        <v>1.401888995964834</v>
      </c>
      <c r="H7" s="9">
        <f t="shared" ref="H7:H25" si="3">F7-B7</f>
        <v>37150183.709999993</v>
      </c>
      <c r="I7" s="24">
        <f t="shared" ref="I7:I25" si="4">F7/C7</f>
        <v>0.79406295685712169</v>
      </c>
      <c r="J7" s="9">
        <f t="shared" ref="J7:J25" si="5">F7-C7</f>
        <v>-33608413.640000015</v>
      </c>
      <c r="K7" s="9">
        <v>193184794.86000001</v>
      </c>
      <c r="L7" s="9">
        <v>142621401.03</v>
      </c>
    </row>
    <row r="8" spans="1:12" ht="31.5" x14ac:dyDescent="0.25">
      <c r="A8" s="1" t="s">
        <v>17</v>
      </c>
      <c r="B8" s="11">
        <v>88199581.680000007</v>
      </c>
      <c r="C8" s="16">
        <v>83957284.079999998</v>
      </c>
      <c r="D8" s="21">
        <f t="shared" si="0"/>
        <v>0.95190115962917332</v>
      </c>
      <c r="E8" s="16">
        <f t="shared" si="1"/>
        <v>-4242297.6000000089</v>
      </c>
      <c r="F8" s="9">
        <v>77018041.459999993</v>
      </c>
      <c r="G8" s="24">
        <f t="shared" si="2"/>
        <v>0.87322456629592471</v>
      </c>
      <c r="H8" s="9">
        <f t="shared" si="3"/>
        <v>-11181540.220000014</v>
      </c>
      <c r="I8" s="24">
        <f t="shared" si="4"/>
        <v>0.91734793834698325</v>
      </c>
      <c r="J8" s="9">
        <f t="shared" si="5"/>
        <v>-6939242.6200000048</v>
      </c>
      <c r="K8" s="9">
        <v>47564387.079999998</v>
      </c>
      <c r="L8" s="9">
        <v>63953387.079999998</v>
      </c>
    </row>
    <row r="9" spans="1:12" ht="38.25" customHeight="1" x14ac:dyDescent="0.25">
      <c r="A9" s="1" t="s">
        <v>18</v>
      </c>
      <c r="B9" s="11">
        <v>28640832.16</v>
      </c>
      <c r="C9" s="16">
        <v>43888788.799999997</v>
      </c>
      <c r="D9" s="21">
        <f t="shared" si="0"/>
        <v>1.5323852517558971</v>
      </c>
      <c r="E9" s="16">
        <f t="shared" si="1"/>
        <v>15247956.639999997</v>
      </c>
      <c r="F9" s="9">
        <v>43213717.890000001</v>
      </c>
      <c r="G9" s="24">
        <f t="shared" si="2"/>
        <v>1.5088150249472361</v>
      </c>
      <c r="H9" s="9">
        <f t="shared" si="3"/>
        <v>14572885.73</v>
      </c>
      <c r="I9" s="24">
        <f t="shared" si="4"/>
        <v>0.9846186024162964</v>
      </c>
      <c r="J9" s="9">
        <f t="shared" si="5"/>
        <v>-675070.90999999642</v>
      </c>
      <c r="K9" s="9">
        <v>43070895.689999998</v>
      </c>
      <c r="L9" s="9">
        <v>45960980.710000001</v>
      </c>
    </row>
    <row r="10" spans="1:12" ht="31.5" x14ac:dyDescent="0.25">
      <c r="A10" s="1" t="s">
        <v>19</v>
      </c>
      <c r="B10" s="11">
        <v>22456650.390000001</v>
      </c>
      <c r="C10" s="16">
        <v>34913029.479999997</v>
      </c>
      <c r="D10" s="21">
        <f t="shared" si="0"/>
        <v>1.5546855329567251</v>
      </c>
      <c r="E10" s="16">
        <f t="shared" si="1"/>
        <v>12456379.089999996</v>
      </c>
      <c r="F10" s="9">
        <v>54682610.649999999</v>
      </c>
      <c r="G10" s="24">
        <f t="shared" si="2"/>
        <v>2.435029699458219</v>
      </c>
      <c r="H10" s="9">
        <f t="shared" si="3"/>
        <v>32225960.259999998</v>
      </c>
      <c r="I10" s="24">
        <f t="shared" si="4"/>
        <v>1.5662522406233768</v>
      </c>
      <c r="J10" s="9">
        <f t="shared" si="5"/>
        <v>19769581.170000002</v>
      </c>
      <c r="K10" s="9">
        <v>44316888.630000003</v>
      </c>
      <c r="L10" s="9">
        <v>48926628.520000003</v>
      </c>
    </row>
    <row r="11" spans="1:12" ht="68.25" customHeight="1" x14ac:dyDescent="0.25">
      <c r="A11" s="1" t="s">
        <v>20</v>
      </c>
      <c r="B11" s="11">
        <v>56646971.079999998</v>
      </c>
      <c r="C11" s="16">
        <v>258925345.81</v>
      </c>
      <c r="D11" s="21">
        <f t="shared" si="0"/>
        <v>4.5708594982833457</v>
      </c>
      <c r="E11" s="16">
        <f t="shared" si="1"/>
        <v>202278374.73000002</v>
      </c>
      <c r="F11" s="9">
        <v>183910116.49000001</v>
      </c>
      <c r="G11" s="24">
        <f t="shared" si="2"/>
        <v>3.2466010623987631</v>
      </c>
      <c r="H11" s="9">
        <f t="shared" si="3"/>
        <v>127263145.41000001</v>
      </c>
      <c r="I11" s="24">
        <f t="shared" si="4"/>
        <v>0.71028240172730583</v>
      </c>
      <c r="J11" s="9">
        <f t="shared" si="5"/>
        <v>-75015229.319999993</v>
      </c>
      <c r="K11" s="9">
        <v>25888269.039999999</v>
      </c>
      <c r="L11" s="9">
        <v>22678079.760000002</v>
      </c>
    </row>
    <row r="12" spans="1:12" ht="51" customHeight="1" x14ac:dyDescent="0.25">
      <c r="A12" s="1" t="s">
        <v>21</v>
      </c>
      <c r="B12" s="11">
        <v>6076206.5499999998</v>
      </c>
      <c r="C12" s="16">
        <v>9470000</v>
      </c>
      <c r="D12" s="21">
        <f t="shared" si="0"/>
        <v>1.5585381968294019</v>
      </c>
      <c r="E12" s="16">
        <f t="shared" si="1"/>
        <v>3393793.45</v>
      </c>
      <c r="F12" s="9">
        <v>7460300</v>
      </c>
      <c r="G12" s="24">
        <f t="shared" si="2"/>
        <v>1.2277890717852573</v>
      </c>
      <c r="H12" s="9">
        <f t="shared" si="3"/>
        <v>1384093.4500000002</v>
      </c>
      <c r="I12" s="24">
        <f t="shared" si="4"/>
        <v>0.78778247096092924</v>
      </c>
      <c r="J12" s="9">
        <f t="shared" si="5"/>
        <v>-2009700</v>
      </c>
      <c r="K12" s="9">
        <v>3000000</v>
      </c>
      <c r="L12" s="9">
        <v>2710400</v>
      </c>
    </row>
    <row r="13" spans="1:12" ht="38.25" customHeight="1" x14ac:dyDescent="0.25">
      <c r="A13" s="1" t="s">
        <v>23</v>
      </c>
      <c r="B13" s="11">
        <v>29752802.170000002</v>
      </c>
      <c r="C13" s="16">
        <v>28714021.879999999</v>
      </c>
      <c r="D13" s="21">
        <f t="shared" si="0"/>
        <v>0.96508630400374817</v>
      </c>
      <c r="E13" s="16">
        <f t="shared" si="1"/>
        <v>-1038780.2900000028</v>
      </c>
      <c r="F13" s="9">
        <v>330000</v>
      </c>
      <c r="G13" s="24">
        <f t="shared" si="2"/>
        <v>1.1091392270027653E-2</v>
      </c>
      <c r="H13" s="9">
        <f t="shared" si="3"/>
        <v>-29422802.170000002</v>
      </c>
      <c r="I13" s="24">
        <f t="shared" si="4"/>
        <v>1.1492642910809122E-2</v>
      </c>
      <c r="J13" s="9">
        <f t="shared" si="5"/>
        <v>-28384021.879999999</v>
      </c>
      <c r="K13" s="9">
        <v>16528927.77</v>
      </c>
      <c r="L13" s="9">
        <v>21525367.77</v>
      </c>
    </row>
    <row r="14" spans="1:12" ht="53.25" customHeight="1" x14ac:dyDescent="0.25">
      <c r="A14" s="1" t="s">
        <v>22</v>
      </c>
      <c r="B14" s="11">
        <v>2128694.37</v>
      </c>
      <c r="C14" s="16">
        <v>3054514</v>
      </c>
      <c r="D14" s="21">
        <f t="shared" si="0"/>
        <v>1.4349236992626611</v>
      </c>
      <c r="E14" s="16">
        <f t="shared" si="1"/>
        <v>925819.62999999989</v>
      </c>
      <c r="F14" s="9">
        <v>3091610</v>
      </c>
      <c r="G14" s="24">
        <f t="shared" si="2"/>
        <v>1.4523503437461527</v>
      </c>
      <c r="H14" s="9">
        <f t="shared" si="3"/>
        <v>962915.62999999989</v>
      </c>
      <c r="I14" s="24">
        <f t="shared" si="4"/>
        <v>1.0121446488704913</v>
      </c>
      <c r="J14" s="9">
        <f t="shared" si="5"/>
        <v>37096</v>
      </c>
      <c r="K14" s="9">
        <v>3220036</v>
      </c>
      <c r="L14" s="9">
        <v>3343238</v>
      </c>
    </row>
    <row r="15" spans="1:12" ht="50.25" customHeight="1" x14ac:dyDescent="0.25">
      <c r="A15" s="1" t="s">
        <v>24</v>
      </c>
      <c r="B15" s="12">
        <v>26384836.140000001</v>
      </c>
      <c r="C15" s="16">
        <v>29435242.539999999</v>
      </c>
      <c r="D15" s="21">
        <f t="shared" si="0"/>
        <v>1.1156121032480286</v>
      </c>
      <c r="E15" s="16">
        <f t="shared" si="1"/>
        <v>3050406.3999999985</v>
      </c>
      <c r="F15" s="9">
        <v>32170650</v>
      </c>
      <c r="G15" s="24">
        <f t="shared" si="2"/>
        <v>1.2192855710492201</v>
      </c>
      <c r="H15" s="9">
        <f t="shared" si="3"/>
        <v>5785813.8599999994</v>
      </c>
      <c r="I15" s="24">
        <f t="shared" si="4"/>
        <v>1.092929672866898</v>
      </c>
      <c r="J15" s="9">
        <f t="shared" si="5"/>
        <v>2735407.4600000009</v>
      </c>
      <c r="K15" s="9">
        <v>29180630</v>
      </c>
      <c r="L15" s="9">
        <v>27080910</v>
      </c>
    </row>
    <row r="16" spans="1:12" ht="41.25" customHeight="1" x14ac:dyDescent="0.25">
      <c r="A16" s="1" t="s">
        <v>25</v>
      </c>
      <c r="B16" s="11">
        <v>5955788.7000000002</v>
      </c>
      <c r="C16" s="16">
        <v>21173216.640000001</v>
      </c>
      <c r="D16" s="21">
        <f t="shared" si="0"/>
        <v>3.5550651150535275</v>
      </c>
      <c r="E16" s="16">
        <f t="shared" si="1"/>
        <v>15217427.940000001</v>
      </c>
      <c r="F16" s="9">
        <v>7848440</v>
      </c>
      <c r="G16" s="24">
        <f t="shared" si="2"/>
        <v>1.3177834868453275</v>
      </c>
      <c r="H16" s="9">
        <f t="shared" si="3"/>
        <v>1892651.2999999998</v>
      </c>
      <c r="I16" s="24">
        <f t="shared" si="4"/>
        <v>0.37067773562439682</v>
      </c>
      <c r="J16" s="9">
        <f t="shared" si="5"/>
        <v>-13324776.640000001</v>
      </c>
      <c r="K16" s="9">
        <v>8072440</v>
      </c>
      <c r="L16" s="9">
        <v>5648440</v>
      </c>
    </row>
    <row r="17" spans="1:12" ht="33" customHeight="1" x14ac:dyDescent="0.25">
      <c r="A17" s="1" t="s">
        <v>26</v>
      </c>
      <c r="B17" s="11">
        <v>3639450</v>
      </c>
      <c r="C17" s="16">
        <v>4406450</v>
      </c>
      <c r="D17" s="21">
        <f t="shared" si="0"/>
        <v>1.2107461292228221</v>
      </c>
      <c r="E17" s="16">
        <f t="shared" si="1"/>
        <v>767000</v>
      </c>
      <c r="F17" s="9">
        <v>4174830</v>
      </c>
      <c r="G17" s="24">
        <f t="shared" si="2"/>
        <v>1.1471046449326134</v>
      </c>
      <c r="H17" s="9">
        <f t="shared" si="3"/>
        <v>535380</v>
      </c>
      <c r="I17" s="24">
        <f t="shared" si="4"/>
        <v>0.94743614474236626</v>
      </c>
      <c r="J17" s="9">
        <f t="shared" si="5"/>
        <v>-231620</v>
      </c>
      <c r="K17" s="9">
        <v>4094830</v>
      </c>
      <c r="L17" s="9">
        <v>4274830</v>
      </c>
    </row>
    <row r="18" spans="1:12" ht="37.5" customHeight="1" x14ac:dyDescent="0.25">
      <c r="A18" s="1" t="s">
        <v>27</v>
      </c>
      <c r="B18" s="11">
        <v>50000</v>
      </c>
      <c r="C18" s="14">
        <v>50000</v>
      </c>
      <c r="D18" s="21">
        <f t="shared" si="0"/>
        <v>1</v>
      </c>
      <c r="E18" s="16">
        <f t="shared" si="1"/>
        <v>0</v>
      </c>
      <c r="F18" s="6">
        <v>50000</v>
      </c>
      <c r="G18" s="24">
        <f t="shared" si="2"/>
        <v>1</v>
      </c>
      <c r="H18" s="9">
        <f t="shared" si="3"/>
        <v>0</v>
      </c>
      <c r="I18" s="24">
        <f t="shared" si="4"/>
        <v>1</v>
      </c>
      <c r="J18" s="9">
        <f t="shared" si="5"/>
        <v>0</v>
      </c>
      <c r="K18" s="6">
        <v>50000</v>
      </c>
      <c r="L18" s="6">
        <v>50000</v>
      </c>
    </row>
    <row r="19" spans="1:12" ht="53.25" customHeight="1" x14ac:dyDescent="0.25">
      <c r="A19" s="1" t="s">
        <v>28</v>
      </c>
      <c r="B19" s="11">
        <v>30350</v>
      </c>
      <c r="C19" s="14">
        <v>0</v>
      </c>
      <c r="D19" s="21">
        <f t="shared" si="0"/>
        <v>0</v>
      </c>
      <c r="E19" s="16">
        <f t="shared" si="1"/>
        <v>-30350</v>
      </c>
      <c r="F19" s="5">
        <v>30350</v>
      </c>
      <c r="G19" s="24">
        <f t="shared" si="2"/>
        <v>1</v>
      </c>
      <c r="H19" s="9">
        <f t="shared" si="3"/>
        <v>0</v>
      </c>
      <c r="I19" s="24" t="e">
        <f t="shared" si="4"/>
        <v>#DIV/0!</v>
      </c>
      <c r="J19" s="9">
        <f t="shared" si="5"/>
        <v>30350</v>
      </c>
      <c r="K19" s="5">
        <v>0</v>
      </c>
      <c r="L19" s="5">
        <v>30350</v>
      </c>
    </row>
    <row r="20" spans="1:12" ht="89.25" customHeight="1" x14ac:dyDescent="0.25">
      <c r="A20" s="1" t="s">
        <v>29</v>
      </c>
      <c r="B20" s="11">
        <v>490889.68</v>
      </c>
      <c r="C20" s="16">
        <v>4015541.86</v>
      </c>
      <c r="D20" s="21">
        <f t="shared" si="0"/>
        <v>8.1801309410293577</v>
      </c>
      <c r="E20" s="16">
        <f t="shared" si="1"/>
        <v>3524652.1799999997</v>
      </c>
      <c r="F20" s="9">
        <v>1843164</v>
      </c>
      <c r="G20" s="24">
        <f t="shared" si="2"/>
        <v>3.7547417986053406</v>
      </c>
      <c r="H20" s="9">
        <f t="shared" si="3"/>
        <v>1352274.32</v>
      </c>
      <c r="I20" s="24">
        <f t="shared" si="4"/>
        <v>0.45900754225981349</v>
      </c>
      <c r="J20" s="9">
        <f t="shared" si="5"/>
        <v>-2172377.86</v>
      </c>
      <c r="K20" s="9">
        <v>2009450</v>
      </c>
      <c r="L20" s="9">
        <v>3510000</v>
      </c>
    </row>
    <row r="21" spans="1:12" ht="37.5" customHeight="1" x14ac:dyDescent="0.25">
      <c r="A21" s="1" t="s">
        <v>30</v>
      </c>
      <c r="B21" s="11">
        <v>6743118.2800000003</v>
      </c>
      <c r="C21" s="16">
        <v>23677701.91</v>
      </c>
      <c r="D21" s="21">
        <f t="shared" si="0"/>
        <v>3.5113875994475361</v>
      </c>
      <c r="E21" s="16">
        <f t="shared" si="1"/>
        <v>16934583.629999999</v>
      </c>
      <c r="F21" s="9">
        <v>14640545</v>
      </c>
      <c r="G21" s="24">
        <f t="shared" si="2"/>
        <v>2.1711831814405009</v>
      </c>
      <c r="H21" s="9">
        <f t="shared" si="3"/>
        <v>7897426.7199999997</v>
      </c>
      <c r="I21" s="24">
        <f t="shared" si="4"/>
        <v>0.61832626559998782</v>
      </c>
      <c r="J21" s="9">
        <f t="shared" si="5"/>
        <v>-9037156.9100000001</v>
      </c>
      <c r="K21" s="9">
        <v>5388248</v>
      </c>
      <c r="L21" s="9">
        <v>5391824</v>
      </c>
    </row>
    <row r="22" spans="1:12" ht="31.5" x14ac:dyDescent="0.25">
      <c r="A22" s="1" t="s">
        <v>31</v>
      </c>
      <c r="B22" s="11">
        <v>110795</v>
      </c>
      <c r="C22" s="16">
        <v>283791</v>
      </c>
      <c r="D22" s="21">
        <f t="shared" si="0"/>
        <v>2.5614062006408234</v>
      </c>
      <c r="E22" s="16">
        <f t="shared" si="1"/>
        <v>172996</v>
      </c>
      <c r="F22" s="6">
        <v>300000</v>
      </c>
      <c r="G22" s="24">
        <f t="shared" si="2"/>
        <v>2.7077034162191436</v>
      </c>
      <c r="H22" s="9">
        <f t="shared" si="3"/>
        <v>189205</v>
      </c>
      <c r="I22" s="24">
        <f t="shared" si="4"/>
        <v>1.0571159761937483</v>
      </c>
      <c r="J22" s="9">
        <f t="shared" si="5"/>
        <v>16209</v>
      </c>
      <c r="K22" s="6">
        <v>350000</v>
      </c>
      <c r="L22" s="6">
        <v>0</v>
      </c>
    </row>
    <row r="23" spans="1:12" ht="37.5" customHeight="1" x14ac:dyDescent="0.25">
      <c r="A23" s="8" t="s">
        <v>32</v>
      </c>
      <c r="B23" s="5">
        <v>1297636.93</v>
      </c>
      <c r="C23" s="18">
        <v>1200000</v>
      </c>
      <c r="D23" s="21">
        <f t="shared" si="0"/>
        <v>0.92475789818959608</v>
      </c>
      <c r="E23" s="16">
        <f t="shared" si="1"/>
        <v>-97636.929999999935</v>
      </c>
      <c r="F23" s="9">
        <v>1000000</v>
      </c>
      <c r="G23" s="24">
        <f t="shared" si="2"/>
        <v>0.7706315818246634</v>
      </c>
      <c r="H23" s="9">
        <f t="shared" si="3"/>
        <v>-297636.92999999993</v>
      </c>
      <c r="I23" s="24">
        <f t="shared" si="4"/>
        <v>0.83333333333333337</v>
      </c>
      <c r="J23" s="9">
        <f t="shared" si="5"/>
        <v>-200000</v>
      </c>
      <c r="K23" s="6">
        <v>255000</v>
      </c>
      <c r="L23" s="6">
        <v>255000</v>
      </c>
    </row>
    <row r="24" spans="1:12" ht="30.75" customHeight="1" x14ac:dyDescent="0.25">
      <c r="A24" s="4" t="s">
        <v>2</v>
      </c>
      <c r="B24" s="11">
        <v>115391750.93000001</v>
      </c>
      <c r="C24" s="16">
        <v>140315025.55000001</v>
      </c>
      <c r="D24" s="21">
        <f t="shared" si="0"/>
        <v>1.2159883563524327</v>
      </c>
      <c r="E24" s="16">
        <f t="shared" si="1"/>
        <v>24923274.620000005</v>
      </c>
      <c r="F24" s="9">
        <v>151294363.75</v>
      </c>
      <c r="G24" s="24">
        <f t="shared" si="2"/>
        <v>1.3111367366440221</v>
      </c>
      <c r="H24" s="9">
        <f t="shared" si="3"/>
        <v>35902612.819999993</v>
      </c>
      <c r="I24" s="24">
        <f t="shared" si="4"/>
        <v>1.0782477725173316</v>
      </c>
      <c r="J24" s="9">
        <f t="shared" si="5"/>
        <v>10979338.199999988</v>
      </c>
      <c r="K24" s="9">
        <v>128579019.55</v>
      </c>
      <c r="L24" s="9">
        <v>132263248.83</v>
      </c>
    </row>
    <row r="25" spans="1:12" ht="32.25" customHeight="1" x14ac:dyDescent="0.25">
      <c r="A25" s="2" t="s">
        <v>1</v>
      </c>
      <c r="B25" s="3">
        <f t="shared" ref="B25:L25" si="6">SUM(B6:B24)</f>
        <v>1371856543.1400003</v>
      </c>
      <c r="C25" s="15">
        <f>SUM(C6:C24)</f>
        <v>1933660453.8399999</v>
      </c>
      <c r="D25" s="22">
        <f t="shared" si="0"/>
        <v>1.4095208886886261</v>
      </c>
      <c r="E25" s="20">
        <f t="shared" si="1"/>
        <v>561803910.69999957</v>
      </c>
      <c r="F25" s="3">
        <f t="shared" si="6"/>
        <v>1812783145.3400002</v>
      </c>
      <c r="G25" s="25">
        <f t="shared" si="2"/>
        <v>1.3214086811079944</v>
      </c>
      <c r="H25" s="23">
        <f t="shared" si="3"/>
        <v>440926602.19999981</v>
      </c>
      <c r="I25" s="25">
        <f t="shared" si="4"/>
        <v>0.93748783129946467</v>
      </c>
      <c r="J25" s="23">
        <f t="shared" si="5"/>
        <v>-120877308.49999976</v>
      </c>
      <c r="K25" s="3">
        <f t="shared" si="6"/>
        <v>1686316476.6099999</v>
      </c>
      <c r="L25" s="3">
        <f t="shared" si="6"/>
        <v>1684592768.9599998</v>
      </c>
    </row>
  </sheetData>
  <mergeCells count="2">
    <mergeCell ref="A4:L4"/>
    <mergeCell ref="A2:L2"/>
  </mergeCells>
  <pageMargins left="0.19" right="0.17" top="0.75" bottom="0.31" header="0.3" footer="0.3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2024-10-31T05:30:37Z</cp:lastPrinted>
  <dcterms:created xsi:type="dcterms:W3CDTF">2020-11-25T01:21:25Z</dcterms:created>
  <dcterms:modified xsi:type="dcterms:W3CDTF">2024-11-12T06:20:58Z</dcterms:modified>
</cp:coreProperties>
</file>