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FU\2021\budg_grazdan\proekt\"/>
    </mc:Choice>
  </mc:AlternateContent>
  <bookViews>
    <workbookView xWindow="105" yWindow="240" windowWidth="23250" windowHeight="12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51" i="1" l="1"/>
  <c r="L52" i="1" s="1"/>
  <c r="M51" i="1"/>
  <c r="M52" i="1" s="1"/>
  <c r="K51" i="1"/>
  <c r="L32" i="1"/>
  <c r="M32" i="1"/>
  <c r="K32" i="1"/>
  <c r="L25" i="1"/>
  <c r="M25" i="1"/>
  <c r="K25" i="1"/>
  <c r="K52" i="1" l="1"/>
  <c r="M15" i="1"/>
  <c r="M53" i="1" s="1"/>
  <c r="L15" i="1"/>
  <c r="L53" i="1" s="1"/>
  <c r="K15" i="1"/>
  <c r="K53" i="1" s="1"/>
  <c r="J15" i="1"/>
  <c r="J53" i="1" s="1"/>
  <c r="I15" i="1"/>
  <c r="I53" i="1" s="1"/>
  <c r="I10" i="1"/>
  <c r="I54" i="1" s="1"/>
  <c r="M10" i="1" l="1"/>
  <c r="M54" i="1" s="1"/>
  <c r="L10" i="1"/>
  <c r="L54" i="1" s="1"/>
  <c r="K10" i="1"/>
  <c r="K54" i="1" s="1"/>
  <c r="J10" i="1"/>
  <c r="J54" i="1" s="1"/>
</calcChain>
</file>

<file path=xl/sharedStrings.xml><?xml version="1.0" encoding="utf-8"?>
<sst xmlns="http://schemas.openxmlformats.org/spreadsheetml/2006/main" count="151" uniqueCount="73">
  <si>
    <t>Объем муниципальной услуги (работы)</t>
  </si>
  <si>
    <t>X</t>
  </si>
  <si>
    <t>Наименование муниципальной услуги (работы), показателей/ Наименование показателей</t>
  </si>
  <si>
    <t>Единица измерения</t>
  </si>
  <si>
    <t>Объем субсидий на выполнение муниципального задания на оказание муниципальной услуги (выполнения работы), тыс. рублей</t>
  </si>
  <si>
    <t>фактическое исполнение в 2019 году</t>
  </si>
  <si>
    <t>Ожидаемое исполнение 
2020 года</t>
  </si>
  <si>
    <t>Проект бюджета</t>
  </si>
  <si>
    <t/>
  </si>
  <si>
    <t>на 2021 год</t>
  </si>
  <si>
    <t>на 2022 год</t>
  </si>
  <si>
    <t>на 2023 год</t>
  </si>
  <si>
    <t xml:space="preserve">Сведения о планируемых объемах оказания муниципальных услуг (работ) муниципальными бюджетными и автономными учреждениями Чугуевского муниципального округа </t>
  </si>
  <si>
    <t>Реализация основных общеобразовательных программ начального общего образования</t>
  </si>
  <si>
    <t>число обучающихся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</si>
  <si>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</si>
  <si>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</si>
  <si>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</si>
  <si>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число человеко-часов пребывания</t>
  </si>
  <si>
    <t>Итого по ведомству:</t>
  </si>
  <si>
    <t>Управление организационной работы администрации Чугуевского муниципального округа</t>
  </si>
  <si>
    <t>Осуществление издательской деятельности Печатная (газета "Наше время")</t>
  </si>
  <si>
    <t>Осуществление издательской деятельности Печатная (деловое приложение к газете "Наше время" "Вестник")</t>
  </si>
  <si>
    <t>Центр обеспечения образовательных учреждений Чугуевского муниципального округа</t>
  </si>
  <si>
    <t>Администрация Чугуевского муниципального округа</t>
  </si>
  <si>
    <t>Управление жизнеобеспечения администрации Чугуевского муниципального округа</t>
  </si>
  <si>
    <t>Итого по управлению</t>
  </si>
  <si>
    <t>Очистка общественных мест, мест общего пользования, спортивных площадок от снега иналеди</t>
  </si>
  <si>
    <t>м</t>
  </si>
  <si>
    <t>Содержание линий уличного освещения</t>
  </si>
  <si>
    <t>Содержание общественных мест, мест общего пользования (уборка мусора по тротуарам, газонам, скверам, спротивно-игровых площадок, общественных)</t>
  </si>
  <si>
    <r>
      <t>см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</si>
  <si>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</si>
  <si>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</si>
  <si>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Покос травы на общественных территориях</t>
  </si>
  <si>
    <t>Содержаниеп деревьев кустарников</t>
  </si>
  <si>
    <t>шт</t>
  </si>
  <si>
    <t>Уход за клумбами</t>
  </si>
  <si>
    <t>Снос самовольных постриоек и перенос иных объектов на территории Чугуевского муниципального округа</t>
  </si>
  <si>
    <t>ед</t>
  </si>
  <si>
    <t>Благоустройство и содержание территории Чугуевского муниципальго округа</t>
  </si>
  <si>
    <t>Организация ритуальных услуг и содержание мест захоронения</t>
  </si>
  <si>
    <t>Итого по благоустройству и содержанию территорий Чугуевского муниципального округа</t>
  </si>
  <si>
    <t>Предоставление земельного участка для погребения умершего и ведение журналов</t>
  </si>
  <si>
    <t xml:space="preserve">Захоронение невостребованных трупов </t>
  </si>
  <si>
    <t>Покос травы</t>
  </si>
  <si>
    <t>Вырубка (снос) древесно-кустарниковых растений</t>
  </si>
  <si>
    <t>Уборка мусора, вывоз и утилизация</t>
  </si>
  <si>
    <t>Итого на организациу ритуальных услуг и содержание мест захоронения</t>
  </si>
  <si>
    <t>Организация, содержание и ремонт муниципального жилищного фонда, оформление технической документации</t>
  </si>
  <si>
    <t>Снос жилых помещений, признаных непригодными</t>
  </si>
  <si>
    <t>Организация сбора и вывоза бытовых отходов и мусора</t>
  </si>
  <si>
    <t>Содержание и ремонт автомобильных дорог</t>
  </si>
  <si>
    <t xml:space="preserve">Очистка дорог от снега </t>
  </si>
  <si>
    <t>Приобретение противогололедного материала</t>
  </si>
  <si>
    <t>т</t>
  </si>
  <si>
    <t>Планировки автогрейдером дорог без добавления материала</t>
  </si>
  <si>
    <t>Отсыпка дорог</t>
  </si>
  <si>
    <t>Ямочный ремонт</t>
  </si>
  <si>
    <t>Укрепление обочин</t>
  </si>
  <si>
    <t>Очистка дорог от мусора</t>
  </si>
  <si>
    <t>км</t>
  </si>
  <si>
    <t>Уборка опасных деревьев</t>
  </si>
  <si>
    <t>Скашивание травы вдоль дорог</t>
  </si>
  <si>
    <t>Приобретение дорожных знаков</t>
  </si>
  <si>
    <t>Установка и замена дорожных знаков</t>
  </si>
  <si>
    <t>Разметка пешеходных переходов</t>
  </si>
  <si>
    <t>шт/м</t>
  </si>
  <si>
    <t>16/320</t>
  </si>
  <si>
    <t>Разметка улично-дорожной сети</t>
  </si>
  <si>
    <t>Итого на содержание и ремонт автомобильных дорог</t>
  </si>
  <si>
    <t>Итого по администрации Чугуеского муниципального округа</t>
  </si>
  <si>
    <t>Итого ПО Чугуевскому муниципальному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</si>
</sst>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1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0" fontId="11" fillId="0" borderId="0" xfId="0" applyFont="1"/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66FFFF"/>
      <color rgb="FFCCECFF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70" zoomScaleNormal="70" workbookViewId="0">
      <selection activeCell="I52" sqref="I52"/>
    </sheetView>
  </sheetViews>
  <sheetFormatPr defaultRowHeight="15" x14ac:dyDescent="0.25"/>
  <cols>
    <col min="1" max="9" width="26.140625" customWidth="1"/>
    <col min="10" max="13" width="23.28515625" customWidth="1"/>
    <col min="14" max="14" width="9.140625" customWidth="1"/>
  </cols>
  <sheetData>
    <row r="1" spans="1:13" ht="40.5" customHeight="1" x14ac:dyDescent="0.25">
      <c r="A1" s="46" t="s">
        <v>12</v>
      </c>
      <c r="B1" s="46"/>
      <c r="C1" s="46"/>
      <c r="D1" s="46"/>
      <c r="E1" s="46"/>
      <c r="F1" s="46"/>
      <c r="G1" s="46"/>
      <c r="H1" s="46"/>
      <c r="I1" s="46"/>
    </row>
    <row r="2" spans="1:13" ht="40.5" customHeight="1" x14ac:dyDescent="0.25">
      <c r="A2" s="47" t="s">
        <v>2</v>
      </c>
      <c r="B2" s="47"/>
      <c r="C2" s="48" t="s">
        <v>3</v>
      </c>
      <c r="D2" s="47" t="s">
        <v>0</v>
      </c>
      <c r="E2" s="47"/>
      <c r="F2" s="47"/>
      <c r="G2" s="47"/>
      <c r="H2" s="47"/>
      <c r="I2" s="47" t="s">
        <v>4</v>
      </c>
      <c r="J2" s="47"/>
      <c r="K2" s="47"/>
      <c r="L2" s="47"/>
      <c r="M2" s="47"/>
    </row>
    <row r="3" spans="1:13" ht="40.5" customHeight="1" x14ac:dyDescent="0.25">
      <c r="A3" s="47"/>
      <c r="B3" s="47"/>
      <c r="C3" s="49"/>
      <c r="D3" s="47" t="s">
        <v>5</v>
      </c>
      <c r="E3" s="51" t="s">
        <v>6</v>
      </c>
      <c r="F3" s="51" t="s">
        <v>7</v>
      </c>
      <c r="G3" s="51"/>
      <c r="H3" s="51"/>
      <c r="I3" s="52" t="s">
        <v>5</v>
      </c>
      <c r="J3" s="51" t="s">
        <v>6</v>
      </c>
      <c r="K3" s="51" t="s">
        <v>7</v>
      </c>
      <c r="L3" s="51"/>
      <c r="M3" s="51"/>
    </row>
    <row r="4" spans="1:13" ht="40.5" customHeight="1" x14ac:dyDescent="0.25">
      <c r="A4" s="47"/>
      <c r="B4" s="47"/>
      <c r="C4" s="50"/>
      <c r="D4" s="47"/>
      <c r="E4" s="51" t="s">
        <v>8</v>
      </c>
      <c r="F4" s="2" t="s">
        <v>9</v>
      </c>
      <c r="G4" s="2" t="s">
        <v>10</v>
      </c>
      <c r="H4" s="2" t="s">
        <v>11</v>
      </c>
      <c r="I4" s="52"/>
      <c r="J4" s="51" t="s">
        <v>8</v>
      </c>
      <c r="K4" s="2" t="s">
        <v>9</v>
      </c>
      <c r="L4" s="2" t="s">
        <v>10</v>
      </c>
      <c r="M4" s="2" t="s">
        <v>11</v>
      </c>
    </row>
    <row r="5" spans="1:13" ht="40.5" customHeight="1" thickBot="1" x14ac:dyDescent="0.3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0.5" customHeight="1" x14ac:dyDescent="0.25">
      <c r="A6" s="37" t="s">
        <v>13</v>
      </c>
      <c r="B6" s="37"/>
      <c r="C6" s="5" t="s">
        <v>14</v>
      </c>
      <c r="D6" s="6">
        <v>269</v>
      </c>
      <c r="E6" s="7">
        <v>270</v>
      </c>
      <c r="F6" s="7">
        <v>281</v>
      </c>
      <c r="G6" s="7">
        <v>295</v>
      </c>
      <c r="H6" s="8">
        <v>295</v>
      </c>
      <c r="I6" s="54">
        <v>54262487.119999997</v>
      </c>
      <c r="J6" s="57">
        <v>56928849</v>
      </c>
      <c r="K6" s="38">
        <v>56314100</v>
      </c>
      <c r="L6" s="38">
        <v>55032000</v>
      </c>
      <c r="M6" s="41">
        <v>55032000</v>
      </c>
    </row>
    <row r="7" spans="1:13" ht="40.5" customHeight="1" x14ac:dyDescent="0.25">
      <c r="A7" s="37" t="s">
        <v>15</v>
      </c>
      <c r="B7" s="37"/>
      <c r="C7" s="5" t="s">
        <v>14</v>
      </c>
      <c r="D7" s="6">
        <v>366</v>
      </c>
      <c r="E7" s="7">
        <v>373</v>
      </c>
      <c r="F7" s="7">
        <v>374</v>
      </c>
      <c r="G7" s="7">
        <v>352</v>
      </c>
      <c r="H7" s="8">
        <v>352</v>
      </c>
      <c r="I7" s="55"/>
      <c r="J7" s="58"/>
      <c r="K7" s="39"/>
      <c r="L7" s="39"/>
      <c r="M7" s="42"/>
    </row>
    <row r="8" spans="1:13" ht="40.5" customHeight="1" thickBot="1" x14ac:dyDescent="0.3">
      <c r="A8" s="37" t="s">
        <v>16</v>
      </c>
      <c r="B8" s="37"/>
      <c r="C8" s="5" t="s">
        <v>14</v>
      </c>
      <c r="D8" s="6">
        <v>70</v>
      </c>
      <c r="E8" s="7">
        <v>71</v>
      </c>
      <c r="F8" s="7">
        <v>79</v>
      </c>
      <c r="G8" s="7">
        <v>81</v>
      </c>
      <c r="H8" s="8">
        <v>79</v>
      </c>
      <c r="I8" s="56"/>
      <c r="J8" s="59"/>
      <c r="K8" s="40"/>
      <c r="L8" s="40"/>
      <c r="M8" s="43"/>
    </row>
    <row r="9" spans="1:13" ht="40.5" customHeight="1" x14ac:dyDescent="0.25">
      <c r="A9" s="37" t="s">
        <v>17</v>
      </c>
      <c r="B9" s="37"/>
      <c r="C9" s="5" t="s">
        <v>18</v>
      </c>
      <c r="D9" s="6">
        <v>277335</v>
      </c>
      <c r="E9" s="6">
        <v>277335</v>
      </c>
      <c r="F9" s="6">
        <v>277335</v>
      </c>
      <c r="G9" s="6">
        <v>277335</v>
      </c>
      <c r="H9" s="6">
        <v>277335</v>
      </c>
      <c r="I9" s="1">
        <v>26029803.68</v>
      </c>
      <c r="J9" s="9">
        <v>27996260</v>
      </c>
      <c r="K9" s="1">
        <v>29365000</v>
      </c>
      <c r="L9" s="1">
        <v>28565000</v>
      </c>
      <c r="M9" s="1">
        <v>28565000</v>
      </c>
    </row>
    <row r="10" spans="1:13" ht="40.5" customHeight="1" x14ac:dyDescent="0.25">
      <c r="A10" s="44" t="s">
        <v>19</v>
      </c>
      <c r="B10" s="45"/>
      <c r="C10" s="10"/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2">
        <f>SUM(I6:I9)</f>
        <v>80292290.799999997</v>
      </c>
      <c r="J10" s="12">
        <f>SUM(J6:J9)</f>
        <v>84925109</v>
      </c>
      <c r="K10" s="12">
        <f>SUM(K6:K9)</f>
        <v>85679100</v>
      </c>
      <c r="L10" s="12">
        <f>SUM(L6:L9)</f>
        <v>83597000</v>
      </c>
      <c r="M10" s="12">
        <f>SUM(M6:M9)</f>
        <v>83597000</v>
      </c>
    </row>
    <row r="11" spans="1:13" ht="22.5" customHeight="1" x14ac:dyDescent="0.25">
      <c r="A11" s="35" t="s">
        <v>24</v>
      </c>
      <c r="B11" s="35"/>
      <c r="C11" s="35"/>
      <c r="D11" s="35"/>
      <c r="E11" s="35"/>
      <c r="F11" s="35"/>
      <c r="G11" s="35"/>
      <c r="H11" s="35"/>
      <c r="I11" s="36"/>
      <c r="J11" s="36"/>
      <c r="K11" s="36"/>
      <c r="L11" s="36"/>
      <c r="M11" s="36"/>
    </row>
    <row r="12" spans="1:13" ht="22.5" customHeight="1" x14ac:dyDescent="0.25">
      <c r="A12" s="64" t="s">
        <v>20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s="21" customFormat="1" ht="36" customHeight="1" x14ac:dyDescent="0.25">
      <c r="A13" s="37" t="s">
        <v>21</v>
      </c>
      <c r="B13" s="37"/>
      <c r="C13" s="15" t="s">
        <v>31</v>
      </c>
      <c r="D13" s="16">
        <v>49551</v>
      </c>
      <c r="E13" s="17">
        <v>86500</v>
      </c>
      <c r="F13" s="17">
        <v>86500</v>
      </c>
      <c r="G13" s="17">
        <v>86500</v>
      </c>
      <c r="H13" s="18">
        <v>86500</v>
      </c>
      <c r="I13" s="19">
        <v>506520</v>
      </c>
      <c r="J13" s="20">
        <v>880200</v>
      </c>
      <c r="K13" s="19">
        <v>934200</v>
      </c>
      <c r="L13" s="19">
        <v>934200</v>
      </c>
      <c r="M13" s="19">
        <v>934200</v>
      </c>
    </row>
    <row r="14" spans="1:13" s="21" customFormat="1" ht="53.25" customHeight="1" x14ac:dyDescent="0.25">
      <c r="A14" s="37" t="s">
        <v>22</v>
      </c>
      <c r="B14" s="37"/>
      <c r="C14" s="15" t="s">
        <v>31</v>
      </c>
      <c r="D14" s="16">
        <v>485055</v>
      </c>
      <c r="E14" s="17">
        <v>611400</v>
      </c>
      <c r="F14" s="17">
        <v>611400</v>
      </c>
      <c r="G14" s="17">
        <v>611400</v>
      </c>
      <c r="H14" s="18">
        <v>611400</v>
      </c>
      <c r="I14" s="19">
        <v>431480</v>
      </c>
      <c r="J14" s="20">
        <v>749800</v>
      </c>
      <c r="K14" s="19">
        <v>795800</v>
      </c>
      <c r="L14" s="19">
        <v>795800</v>
      </c>
      <c r="M14" s="19">
        <v>795800</v>
      </c>
    </row>
    <row r="15" spans="1:13" ht="19.5" x14ac:dyDescent="0.25">
      <c r="A15" s="44" t="s">
        <v>26</v>
      </c>
      <c r="B15" s="45"/>
      <c r="C15" s="10"/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2">
        <f>SUM(I13:I14)</f>
        <v>938000</v>
      </c>
      <c r="J15" s="12">
        <f>SUM(J13:J14)</f>
        <v>1630000</v>
      </c>
      <c r="K15" s="12">
        <f>SUM(K13:K14)</f>
        <v>1730000</v>
      </c>
      <c r="L15" s="12">
        <f>SUM(L13:L14)</f>
        <v>1730000</v>
      </c>
      <c r="M15" s="12">
        <f>SUM(M13:M14)</f>
        <v>1730000</v>
      </c>
    </row>
    <row r="16" spans="1:13" ht="32.25" customHeight="1" x14ac:dyDescent="0.25">
      <c r="A16" s="60" t="s">
        <v>25</v>
      </c>
      <c r="B16" s="60"/>
      <c r="C16" s="60"/>
      <c r="D16" s="60"/>
      <c r="E16" s="60"/>
      <c r="F16" s="60"/>
      <c r="G16" s="60"/>
      <c r="H16" s="60"/>
      <c r="I16" s="61"/>
      <c r="J16" s="61"/>
      <c r="K16" s="61"/>
      <c r="L16" s="61"/>
      <c r="M16" s="61"/>
    </row>
    <row r="17" spans="1:13" s="24" customFormat="1" ht="42.75" customHeight="1" x14ac:dyDescent="0.25">
      <c r="A17" s="67" t="s">
        <v>29</v>
      </c>
      <c r="B17" s="68"/>
      <c r="C17" s="4" t="s">
        <v>28</v>
      </c>
      <c r="D17" s="33">
        <v>0</v>
      </c>
      <c r="E17" s="33">
        <v>0</v>
      </c>
      <c r="F17" s="4">
        <v>31015</v>
      </c>
      <c r="G17" s="4">
        <v>31015</v>
      </c>
      <c r="H17" s="22">
        <v>31015</v>
      </c>
      <c r="I17" s="33">
        <v>0</v>
      </c>
      <c r="J17" s="33">
        <v>0</v>
      </c>
      <c r="K17" s="23">
        <v>2200000</v>
      </c>
      <c r="L17" s="23">
        <v>2200000</v>
      </c>
      <c r="M17" s="23">
        <v>2200000</v>
      </c>
    </row>
    <row r="18" spans="1:13" s="24" customFormat="1" ht="27.75" customHeight="1" x14ac:dyDescent="0.25">
      <c r="A18" s="69" t="s">
        <v>40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s="21" customFormat="1" ht="51.75" customHeight="1" x14ac:dyDescent="0.25">
      <c r="A19" s="62" t="s">
        <v>27</v>
      </c>
      <c r="B19" s="63"/>
      <c r="C19" s="25" t="s">
        <v>32</v>
      </c>
      <c r="D19" s="33">
        <v>0</v>
      </c>
      <c r="E19" s="33">
        <v>0</v>
      </c>
      <c r="F19" s="17">
        <v>28620</v>
      </c>
      <c r="G19" s="17">
        <v>28620</v>
      </c>
      <c r="H19" s="18">
        <v>28620</v>
      </c>
      <c r="I19" s="33">
        <v>0</v>
      </c>
      <c r="J19" s="33">
        <v>0</v>
      </c>
      <c r="K19" s="19">
        <v>600000</v>
      </c>
      <c r="L19" s="19">
        <v>600000</v>
      </c>
      <c r="M19" s="19">
        <v>600000</v>
      </c>
    </row>
    <row r="20" spans="1:13" s="21" customFormat="1" ht="72.75" customHeight="1" x14ac:dyDescent="0.25">
      <c r="A20" s="37" t="s">
        <v>30</v>
      </c>
      <c r="B20" s="37"/>
      <c r="C20" s="25" t="s">
        <v>32</v>
      </c>
      <c r="D20" s="33">
        <v>0</v>
      </c>
      <c r="E20" s="33">
        <v>0</v>
      </c>
      <c r="F20" s="17">
        <v>500000</v>
      </c>
      <c r="G20" s="17">
        <v>500000</v>
      </c>
      <c r="H20" s="18">
        <v>500000</v>
      </c>
      <c r="I20" s="33">
        <v>0</v>
      </c>
      <c r="J20" s="33">
        <v>0</v>
      </c>
      <c r="K20" s="19">
        <v>1850000</v>
      </c>
      <c r="L20" s="19">
        <v>1850000</v>
      </c>
      <c r="M20" s="19">
        <v>1850000</v>
      </c>
    </row>
    <row r="21" spans="1:13" ht="53.25" customHeight="1" x14ac:dyDescent="0.25">
      <c r="A21" s="62" t="s">
        <v>34</v>
      </c>
      <c r="B21" s="63"/>
      <c r="C21" s="25" t="s">
        <v>32</v>
      </c>
      <c r="D21" s="33">
        <v>0</v>
      </c>
      <c r="E21" s="33">
        <v>0</v>
      </c>
      <c r="F21" s="7">
        <v>1300000</v>
      </c>
      <c r="G21" s="7">
        <v>1300000</v>
      </c>
      <c r="H21" s="8">
        <v>1300000</v>
      </c>
      <c r="I21" s="33">
        <v>0</v>
      </c>
      <c r="J21" s="33">
        <v>0</v>
      </c>
      <c r="K21" s="13">
        <v>1350000</v>
      </c>
      <c r="L21" s="13">
        <v>1350000</v>
      </c>
      <c r="M21" s="13">
        <v>1350000</v>
      </c>
    </row>
    <row r="22" spans="1:13" ht="53.25" customHeight="1" x14ac:dyDescent="0.25">
      <c r="A22" s="62" t="s">
        <v>35</v>
      </c>
      <c r="B22" s="63"/>
      <c r="C22" s="3" t="s">
        <v>39</v>
      </c>
      <c r="D22" s="33">
        <v>0</v>
      </c>
      <c r="E22" s="33">
        <v>0</v>
      </c>
      <c r="F22" s="7">
        <v>6785</v>
      </c>
      <c r="G22" s="7">
        <v>6785</v>
      </c>
      <c r="H22" s="8">
        <v>6785</v>
      </c>
      <c r="I22" s="33">
        <v>0</v>
      </c>
      <c r="J22" s="33">
        <v>0</v>
      </c>
      <c r="K22" s="13">
        <v>420000</v>
      </c>
      <c r="L22" s="13">
        <v>420000</v>
      </c>
      <c r="M22" s="13">
        <v>420000</v>
      </c>
    </row>
    <row r="23" spans="1:13" ht="53.25" customHeight="1" x14ac:dyDescent="0.25">
      <c r="A23" s="62" t="s">
        <v>37</v>
      </c>
      <c r="B23" s="63"/>
      <c r="C23" s="25" t="s">
        <v>32</v>
      </c>
      <c r="D23" s="33">
        <v>0</v>
      </c>
      <c r="E23" s="33">
        <v>0</v>
      </c>
      <c r="F23" s="7">
        <v>200</v>
      </c>
      <c r="G23" s="7">
        <v>200</v>
      </c>
      <c r="H23" s="8">
        <v>200</v>
      </c>
      <c r="I23" s="33">
        <v>0</v>
      </c>
      <c r="J23" s="33">
        <v>0</v>
      </c>
      <c r="K23" s="13">
        <v>160000</v>
      </c>
      <c r="L23" s="13">
        <v>160000</v>
      </c>
      <c r="M23" s="13">
        <v>160000</v>
      </c>
    </row>
    <row r="24" spans="1:13" ht="53.25" customHeight="1" x14ac:dyDescent="0.25">
      <c r="A24" s="62" t="s">
        <v>38</v>
      </c>
      <c r="B24" s="63"/>
      <c r="C24" s="3" t="s">
        <v>39</v>
      </c>
      <c r="D24" s="33">
        <v>0</v>
      </c>
      <c r="E24" s="33">
        <v>0</v>
      </c>
      <c r="F24" s="7">
        <v>15</v>
      </c>
      <c r="G24" s="7">
        <v>15</v>
      </c>
      <c r="H24" s="8">
        <v>15</v>
      </c>
      <c r="I24" s="33">
        <v>0</v>
      </c>
      <c r="J24" s="33">
        <v>0</v>
      </c>
      <c r="K24" s="13">
        <v>70000</v>
      </c>
      <c r="L24" s="13">
        <v>70000</v>
      </c>
      <c r="M24" s="13">
        <v>70000</v>
      </c>
    </row>
    <row r="25" spans="1:13" s="27" customFormat="1" ht="41.25" customHeight="1" x14ac:dyDescent="0.25">
      <c r="A25" s="72" t="s">
        <v>42</v>
      </c>
      <c r="B25" s="73"/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34">
        <v>0</v>
      </c>
      <c r="J25" s="34">
        <v>0</v>
      </c>
      <c r="K25" s="26">
        <f>SUM(K19:K24)</f>
        <v>4450000</v>
      </c>
      <c r="L25" s="26">
        <f t="shared" ref="L25:M25" si="0">SUM(L19:L24)</f>
        <v>4450000</v>
      </c>
      <c r="M25" s="26">
        <f t="shared" si="0"/>
        <v>4450000</v>
      </c>
    </row>
    <row r="26" spans="1:13" ht="28.5" customHeight="1" x14ac:dyDescent="0.25">
      <c r="A26" s="74" t="s">
        <v>41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</row>
    <row r="27" spans="1:13" ht="53.25" customHeight="1" x14ac:dyDescent="0.25">
      <c r="A27" s="62" t="s">
        <v>43</v>
      </c>
      <c r="B27" s="63"/>
      <c r="C27" s="3" t="s">
        <v>36</v>
      </c>
      <c r="D27" s="33">
        <v>0</v>
      </c>
      <c r="E27" s="33">
        <v>0</v>
      </c>
      <c r="F27" s="7">
        <v>300</v>
      </c>
      <c r="G27" s="7">
        <v>300</v>
      </c>
      <c r="H27" s="8">
        <v>300</v>
      </c>
      <c r="I27" s="33">
        <v>0</v>
      </c>
      <c r="J27" s="33">
        <v>0</v>
      </c>
      <c r="K27" s="13">
        <v>10000</v>
      </c>
      <c r="L27" s="13">
        <v>10000</v>
      </c>
      <c r="M27" s="13">
        <v>10000</v>
      </c>
    </row>
    <row r="28" spans="1:13" ht="53.25" customHeight="1" x14ac:dyDescent="0.25">
      <c r="A28" s="62" t="s">
        <v>44</v>
      </c>
      <c r="B28" s="63"/>
      <c r="C28" s="3" t="s">
        <v>39</v>
      </c>
      <c r="D28" s="33">
        <v>0</v>
      </c>
      <c r="E28" s="33">
        <v>0</v>
      </c>
      <c r="F28" s="7">
        <v>15</v>
      </c>
      <c r="G28" s="7">
        <v>15</v>
      </c>
      <c r="H28" s="8">
        <v>15</v>
      </c>
      <c r="I28" s="33">
        <v>0</v>
      </c>
      <c r="J28" s="33">
        <v>0</v>
      </c>
      <c r="K28" s="13">
        <v>120000</v>
      </c>
      <c r="L28" s="13">
        <v>120000</v>
      </c>
      <c r="M28" s="13">
        <v>120000</v>
      </c>
    </row>
    <row r="29" spans="1:13" ht="53.25" customHeight="1" x14ac:dyDescent="0.25">
      <c r="A29" s="62" t="s">
        <v>45</v>
      </c>
      <c r="B29" s="63"/>
      <c r="C29" s="25" t="s">
        <v>32</v>
      </c>
      <c r="D29" s="33">
        <v>0</v>
      </c>
      <c r="E29" s="33">
        <v>0</v>
      </c>
      <c r="F29" s="7">
        <v>39825</v>
      </c>
      <c r="G29" s="7">
        <v>39825</v>
      </c>
      <c r="H29" s="7">
        <v>39825</v>
      </c>
      <c r="I29" s="33">
        <v>0</v>
      </c>
      <c r="J29" s="33">
        <v>0</v>
      </c>
      <c r="K29" s="13">
        <v>400000</v>
      </c>
      <c r="L29" s="13">
        <v>400000</v>
      </c>
      <c r="M29" s="13">
        <v>400000</v>
      </c>
    </row>
    <row r="30" spans="1:13" ht="53.25" customHeight="1" x14ac:dyDescent="0.25">
      <c r="A30" s="62" t="s">
        <v>46</v>
      </c>
      <c r="B30" s="63"/>
      <c r="C30" s="25" t="s">
        <v>33</v>
      </c>
      <c r="D30" s="33">
        <v>0</v>
      </c>
      <c r="E30" s="33">
        <v>0</v>
      </c>
      <c r="F30" s="7">
        <v>149</v>
      </c>
      <c r="G30" s="7">
        <v>149</v>
      </c>
      <c r="H30" s="8">
        <v>149</v>
      </c>
      <c r="I30" s="33">
        <v>0</v>
      </c>
      <c r="J30" s="33">
        <v>0</v>
      </c>
      <c r="K30" s="13">
        <v>150000</v>
      </c>
      <c r="L30" s="13">
        <v>150000</v>
      </c>
      <c r="M30" s="13">
        <v>150000</v>
      </c>
    </row>
    <row r="31" spans="1:13" ht="53.25" customHeight="1" x14ac:dyDescent="0.25">
      <c r="A31" s="62" t="s">
        <v>47</v>
      </c>
      <c r="B31" s="63"/>
      <c r="C31" s="25" t="s">
        <v>33</v>
      </c>
      <c r="D31" s="33">
        <v>0</v>
      </c>
      <c r="E31" s="33">
        <v>0</v>
      </c>
      <c r="F31" s="7">
        <v>875</v>
      </c>
      <c r="G31" s="7">
        <v>875</v>
      </c>
      <c r="H31" s="8">
        <v>875</v>
      </c>
      <c r="I31" s="33">
        <v>0</v>
      </c>
      <c r="J31" s="33">
        <v>0</v>
      </c>
      <c r="K31" s="13">
        <v>320000</v>
      </c>
      <c r="L31" s="13">
        <v>320000</v>
      </c>
      <c r="M31" s="13">
        <v>320000</v>
      </c>
    </row>
    <row r="32" spans="1:13" s="27" customFormat="1" ht="33.75" customHeight="1" x14ac:dyDescent="0.25">
      <c r="A32" s="72" t="s">
        <v>48</v>
      </c>
      <c r="B32" s="73"/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34">
        <v>0</v>
      </c>
      <c r="J32" s="34">
        <v>0</v>
      </c>
      <c r="K32" s="26">
        <f>SUM(K27:K31)</f>
        <v>1000000</v>
      </c>
      <c r="L32" s="26">
        <f t="shared" ref="L32:M32" si="1">SUM(L27:L31)</f>
        <v>1000000</v>
      </c>
      <c r="M32" s="26">
        <f t="shared" si="1"/>
        <v>1000000</v>
      </c>
    </row>
    <row r="33" spans="1:13" s="27" customFormat="1" ht="33.75" customHeight="1" x14ac:dyDescent="0.25">
      <c r="A33" s="72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3"/>
    </row>
    <row r="34" spans="1:13" s="28" customFormat="1" ht="33.75" customHeight="1" x14ac:dyDescent="0.25">
      <c r="A34" s="62" t="s">
        <v>49</v>
      </c>
      <c r="B34" s="63"/>
      <c r="C34" s="3" t="s">
        <v>39</v>
      </c>
      <c r="D34" s="33">
        <v>0</v>
      </c>
      <c r="E34" s="33">
        <v>0</v>
      </c>
      <c r="F34" s="7">
        <v>6</v>
      </c>
      <c r="G34" s="7">
        <v>6</v>
      </c>
      <c r="H34" s="8">
        <v>6</v>
      </c>
      <c r="I34" s="13"/>
      <c r="J34" s="14"/>
      <c r="K34" s="13">
        <v>3013210</v>
      </c>
      <c r="L34" s="13">
        <v>2950000</v>
      </c>
      <c r="M34" s="13">
        <v>2950000</v>
      </c>
    </row>
    <row r="35" spans="1:13" s="28" customFormat="1" ht="33.75" customHeight="1" x14ac:dyDescent="0.25">
      <c r="A35" s="62" t="s">
        <v>50</v>
      </c>
      <c r="B35" s="63"/>
      <c r="C35" s="3" t="s">
        <v>39</v>
      </c>
      <c r="D35" s="33">
        <v>0</v>
      </c>
      <c r="E35" s="33">
        <v>0</v>
      </c>
      <c r="F35" s="7">
        <v>4</v>
      </c>
      <c r="G35" s="7">
        <v>4</v>
      </c>
      <c r="H35" s="8">
        <v>4</v>
      </c>
      <c r="I35" s="13"/>
      <c r="J35" s="14"/>
      <c r="K35" s="13">
        <v>200000</v>
      </c>
      <c r="L35" s="13">
        <v>400000</v>
      </c>
      <c r="M35" s="13">
        <v>400000</v>
      </c>
    </row>
    <row r="36" spans="1:13" s="28" customFormat="1" ht="33.75" customHeight="1" x14ac:dyDescent="0.25">
      <c r="A36" s="62" t="s">
        <v>51</v>
      </c>
      <c r="B36" s="63"/>
      <c r="C36" s="3" t="s">
        <v>36</v>
      </c>
      <c r="D36" s="33">
        <v>0</v>
      </c>
      <c r="E36" s="33">
        <v>0</v>
      </c>
      <c r="F36" s="7">
        <v>36</v>
      </c>
      <c r="G36" s="7"/>
      <c r="H36" s="8"/>
      <c r="I36" s="13"/>
      <c r="J36" s="14"/>
      <c r="K36" s="13">
        <v>2560000</v>
      </c>
      <c r="L36" s="13">
        <v>100000</v>
      </c>
      <c r="M36" s="13">
        <v>100000</v>
      </c>
    </row>
    <row r="37" spans="1:13" s="27" customFormat="1" ht="33.75" customHeight="1" x14ac:dyDescent="0.25">
      <c r="A37" s="78" t="s">
        <v>52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1:13" s="28" customFormat="1" ht="33.75" customHeight="1" x14ac:dyDescent="0.25">
      <c r="A38" s="62" t="s">
        <v>53</v>
      </c>
      <c r="B38" s="63"/>
      <c r="C38" s="25" t="s">
        <v>32</v>
      </c>
      <c r="D38" s="33">
        <v>0</v>
      </c>
      <c r="E38" s="33">
        <v>0</v>
      </c>
      <c r="F38" s="7">
        <v>1111730</v>
      </c>
      <c r="G38" s="7">
        <v>1111730</v>
      </c>
      <c r="H38" s="7">
        <v>1111730</v>
      </c>
      <c r="I38" s="33">
        <v>0</v>
      </c>
      <c r="J38" s="33">
        <v>0</v>
      </c>
      <c r="K38" s="13">
        <v>4450000</v>
      </c>
      <c r="L38" s="13">
        <v>4950000</v>
      </c>
      <c r="M38" s="13">
        <v>4450000</v>
      </c>
    </row>
    <row r="39" spans="1:13" s="28" customFormat="1" ht="33.75" customHeight="1" x14ac:dyDescent="0.25">
      <c r="A39" s="62" t="s">
        <v>54</v>
      </c>
      <c r="B39" s="63"/>
      <c r="C39" s="3" t="s">
        <v>55</v>
      </c>
      <c r="D39" s="33">
        <v>0</v>
      </c>
      <c r="E39" s="33">
        <v>0</v>
      </c>
      <c r="F39" s="7">
        <v>70</v>
      </c>
      <c r="G39" s="7">
        <v>70</v>
      </c>
      <c r="H39" s="8">
        <v>70</v>
      </c>
      <c r="I39" s="33">
        <v>0</v>
      </c>
      <c r="J39" s="33">
        <v>0</v>
      </c>
      <c r="K39" s="13">
        <v>450000</v>
      </c>
      <c r="L39" s="13">
        <v>450000</v>
      </c>
      <c r="M39" s="13">
        <v>450000</v>
      </c>
    </row>
    <row r="40" spans="1:13" s="28" customFormat="1" ht="33.75" customHeight="1" x14ac:dyDescent="0.25">
      <c r="A40" s="62" t="s">
        <v>56</v>
      </c>
      <c r="B40" s="63"/>
      <c r="C40" s="25" t="s">
        <v>32</v>
      </c>
      <c r="D40" s="33">
        <v>0</v>
      </c>
      <c r="E40" s="33">
        <v>0</v>
      </c>
      <c r="F40" s="7">
        <v>1545185</v>
      </c>
      <c r="G40" s="7">
        <v>1545185</v>
      </c>
      <c r="H40" s="7">
        <v>1545185</v>
      </c>
      <c r="I40" s="33">
        <v>0</v>
      </c>
      <c r="J40" s="33">
        <v>0</v>
      </c>
      <c r="K40" s="13">
        <v>5000000</v>
      </c>
      <c r="L40" s="13">
        <v>5000000</v>
      </c>
      <c r="M40" s="13">
        <v>5000000</v>
      </c>
    </row>
    <row r="41" spans="1:13" s="28" customFormat="1" ht="26.25" customHeight="1" x14ac:dyDescent="0.25">
      <c r="A41" s="62" t="s">
        <v>57</v>
      </c>
      <c r="B41" s="63"/>
      <c r="C41" s="25" t="s">
        <v>32</v>
      </c>
      <c r="D41" s="33">
        <v>0</v>
      </c>
      <c r="E41" s="33">
        <v>0</v>
      </c>
      <c r="F41" s="7">
        <v>7020</v>
      </c>
      <c r="G41" s="7">
        <v>7020</v>
      </c>
      <c r="H41" s="8">
        <v>7020</v>
      </c>
      <c r="I41" s="33">
        <v>0</v>
      </c>
      <c r="J41" s="33">
        <v>0</v>
      </c>
      <c r="K41" s="13">
        <v>1500000</v>
      </c>
      <c r="L41" s="13">
        <v>1500000</v>
      </c>
      <c r="M41" s="13">
        <v>1500000</v>
      </c>
    </row>
    <row r="42" spans="1:13" s="28" customFormat="1" ht="33.75" customHeight="1" x14ac:dyDescent="0.25">
      <c r="A42" s="62" t="s">
        <v>58</v>
      </c>
      <c r="B42" s="63"/>
      <c r="C42" s="25" t="s">
        <v>32</v>
      </c>
      <c r="D42" s="33">
        <v>0</v>
      </c>
      <c r="E42" s="33">
        <v>0</v>
      </c>
      <c r="F42" s="7">
        <v>4000</v>
      </c>
      <c r="G42" s="7">
        <v>4000</v>
      </c>
      <c r="H42" s="7">
        <v>4000</v>
      </c>
      <c r="I42" s="33">
        <v>0</v>
      </c>
      <c r="J42" s="33">
        <v>0</v>
      </c>
      <c r="K42" s="13">
        <v>2000000</v>
      </c>
      <c r="L42" s="13">
        <v>2000000</v>
      </c>
      <c r="M42" s="13">
        <v>2000000</v>
      </c>
    </row>
    <row r="43" spans="1:13" s="28" customFormat="1" ht="33.75" customHeight="1" x14ac:dyDescent="0.25">
      <c r="A43" s="62" t="s">
        <v>59</v>
      </c>
      <c r="B43" s="63"/>
      <c r="C43" s="25" t="s">
        <v>32</v>
      </c>
      <c r="D43" s="33">
        <v>0</v>
      </c>
      <c r="E43" s="33">
        <v>0</v>
      </c>
      <c r="F43" s="7">
        <v>4170</v>
      </c>
      <c r="G43" s="7">
        <v>4170</v>
      </c>
      <c r="H43" s="8">
        <v>4170</v>
      </c>
      <c r="I43" s="33">
        <v>0</v>
      </c>
      <c r="J43" s="33">
        <v>0</v>
      </c>
      <c r="K43" s="13">
        <v>500000</v>
      </c>
      <c r="L43" s="13">
        <v>500000</v>
      </c>
      <c r="M43" s="13">
        <v>500000</v>
      </c>
    </row>
    <row r="44" spans="1:13" s="28" customFormat="1" ht="33.75" customHeight="1" x14ac:dyDescent="0.25">
      <c r="A44" s="62" t="s">
        <v>60</v>
      </c>
      <c r="B44" s="63"/>
      <c r="C44" s="29" t="s">
        <v>61</v>
      </c>
      <c r="D44" s="33">
        <v>0</v>
      </c>
      <c r="E44" s="33">
        <v>0</v>
      </c>
      <c r="F44" s="9">
        <v>25.55</v>
      </c>
      <c r="G44" s="9">
        <v>25.55</v>
      </c>
      <c r="H44" s="9">
        <v>25.55</v>
      </c>
      <c r="I44" s="33">
        <v>0</v>
      </c>
      <c r="J44" s="33">
        <v>0</v>
      </c>
      <c r="K44" s="13">
        <v>250000</v>
      </c>
      <c r="L44" s="13">
        <v>250000</v>
      </c>
      <c r="M44" s="13">
        <v>250000</v>
      </c>
    </row>
    <row r="45" spans="1:13" s="28" customFormat="1" ht="33.75" customHeight="1" x14ac:dyDescent="0.25">
      <c r="A45" s="62" t="s">
        <v>62</v>
      </c>
      <c r="B45" s="63"/>
      <c r="C45" s="29" t="s">
        <v>36</v>
      </c>
      <c r="D45" s="33">
        <v>0</v>
      </c>
      <c r="E45" s="33">
        <v>0</v>
      </c>
      <c r="F45" s="7">
        <v>30</v>
      </c>
      <c r="G45" s="7">
        <v>30</v>
      </c>
      <c r="H45" s="8">
        <v>30</v>
      </c>
      <c r="I45" s="33">
        <v>0</v>
      </c>
      <c r="J45" s="33">
        <v>0</v>
      </c>
      <c r="K45" s="13">
        <v>150000</v>
      </c>
      <c r="L45" s="13">
        <v>150000</v>
      </c>
      <c r="M45" s="13">
        <v>150000</v>
      </c>
    </row>
    <row r="46" spans="1:13" s="28" customFormat="1" ht="33.75" customHeight="1" x14ac:dyDescent="0.25">
      <c r="A46" s="62" t="s">
        <v>63</v>
      </c>
      <c r="B46" s="63"/>
      <c r="C46" s="29" t="s">
        <v>61</v>
      </c>
      <c r="D46" s="33">
        <v>0</v>
      </c>
      <c r="E46" s="33">
        <v>0</v>
      </c>
      <c r="F46" s="7">
        <v>25</v>
      </c>
      <c r="G46" s="7">
        <v>25</v>
      </c>
      <c r="H46" s="8">
        <v>2</v>
      </c>
      <c r="I46" s="33">
        <v>0</v>
      </c>
      <c r="J46" s="33">
        <v>0</v>
      </c>
      <c r="K46" s="13">
        <v>200000</v>
      </c>
      <c r="L46" s="13">
        <v>200000</v>
      </c>
      <c r="M46" s="13">
        <v>200000</v>
      </c>
    </row>
    <row r="47" spans="1:13" s="28" customFormat="1" ht="33.75" customHeight="1" x14ac:dyDescent="0.25">
      <c r="A47" s="62" t="s">
        <v>64</v>
      </c>
      <c r="B47" s="63"/>
      <c r="C47" s="29" t="s">
        <v>36</v>
      </c>
      <c r="D47" s="33">
        <v>0</v>
      </c>
      <c r="E47" s="33">
        <v>0</v>
      </c>
      <c r="F47" s="7">
        <v>30</v>
      </c>
      <c r="G47" s="7">
        <v>30</v>
      </c>
      <c r="H47" s="8">
        <v>30</v>
      </c>
      <c r="I47" s="33">
        <v>0</v>
      </c>
      <c r="J47" s="33">
        <v>0</v>
      </c>
      <c r="K47" s="13">
        <v>943890</v>
      </c>
      <c r="L47" s="13">
        <v>943890</v>
      </c>
      <c r="M47" s="13">
        <v>943890</v>
      </c>
    </row>
    <row r="48" spans="1:13" s="28" customFormat="1" ht="33.75" customHeight="1" x14ac:dyDescent="0.25">
      <c r="A48" s="62" t="s">
        <v>65</v>
      </c>
      <c r="B48" s="63"/>
      <c r="C48" s="29" t="s">
        <v>36</v>
      </c>
      <c r="D48" s="33">
        <v>0</v>
      </c>
      <c r="E48" s="33">
        <v>0</v>
      </c>
      <c r="F48" s="7">
        <v>30</v>
      </c>
      <c r="G48" s="7">
        <v>30</v>
      </c>
      <c r="H48" s="8">
        <v>30</v>
      </c>
      <c r="I48" s="33">
        <v>0</v>
      </c>
      <c r="J48" s="33">
        <v>0</v>
      </c>
      <c r="K48" s="13">
        <v>300000</v>
      </c>
      <c r="L48" s="13">
        <v>300000</v>
      </c>
      <c r="M48" s="13">
        <v>300000</v>
      </c>
    </row>
    <row r="49" spans="1:13" s="28" customFormat="1" ht="33.75" customHeight="1" x14ac:dyDescent="0.25">
      <c r="A49" s="62" t="s">
        <v>66</v>
      </c>
      <c r="B49" s="63"/>
      <c r="C49" s="29" t="s">
        <v>67</v>
      </c>
      <c r="D49" s="33">
        <v>0</v>
      </c>
      <c r="E49" s="33">
        <v>0</v>
      </c>
      <c r="F49" s="30" t="s">
        <v>68</v>
      </c>
      <c r="G49" s="30" t="s">
        <v>68</v>
      </c>
      <c r="H49" s="30" t="s">
        <v>68</v>
      </c>
      <c r="I49" s="33">
        <v>0</v>
      </c>
      <c r="J49" s="33">
        <v>0</v>
      </c>
      <c r="K49" s="13">
        <v>200000</v>
      </c>
      <c r="L49" s="13">
        <v>200000</v>
      </c>
      <c r="M49" s="13">
        <v>200000</v>
      </c>
    </row>
    <row r="50" spans="1:13" s="28" customFormat="1" ht="33.75" customHeight="1" x14ac:dyDescent="0.25">
      <c r="A50" s="62" t="s">
        <v>69</v>
      </c>
      <c r="B50" s="63"/>
      <c r="C50" s="29" t="s">
        <v>61</v>
      </c>
      <c r="D50" s="33">
        <v>0</v>
      </c>
      <c r="E50" s="33">
        <v>0</v>
      </c>
      <c r="F50" s="7">
        <v>16</v>
      </c>
      <c r="G50" s="7">
        <v>16</v>
      </c>
      <c r="H50" s="8">
        <v>16</v>
      </c>
      <c r="I50" s="33">
        <v>0</v>
      </c>
      <c r="J50" s="33">
        <v>0</v>
      </c>
      <c r="K50" s="13">
        <v>200000</v>
      </c>
      <c r="L50" s="13">
        <v>200000</v>
      </c>
      <c r="M50" s="13">
        <v>200000</v>
      </c>
    </row>
    <row r="51" spans="1:13" s="27" customFormat="1" ht="33.75" customHeight="1" x14ac:dyDescent="0.25">
      <c r="A51" s="72" t="s">
        <v>70</v>
      </c>
      <c r="B51" s="73"/>
      <c r="C51" s="11" t="s">
        <v>1</v>
      </c>
      <c r="D51" s="11" t="s">
        <v>1</v>
      </c>
      <c r="E51" s="11" t="s">
        <v>1</v>
      </c>
      <c r="F51" s="11" t="s">
        <v>1</v>
      </c>
      <c r="G51" s="11" t="s">
        <v>1</v>
      </c>
      <c r="H51" s="11" t="s">
        <v>1</v>
      </c>
      <c r="I51" s="34">
        <v>0</v>
      </c>
      <c r="J51" s="34">
        <v>0</v>
      </c>
      <c r="K51" s="26">
        <f>SUM(K38:K50)</f>
        <v>16143890</v>
      </c>
      <c r="L51" s="26">
        <f t="shared" ref="L51:M51" si="2">SUM(L38:L50)</f>
        <v>16643890</v>
      </c>
      <c r="M51" s="26">
        <f t="shared" si="2"/>
        <v>16143890</v>
      </c>
    </row>
    <row r="52" spans="1:13" s="27" customFormat="1" ht="33.75" customHeight="1" x14ac:dyDescent="0.25">
      <c r="A52" s="81" t="s">
        <v>26</v>
      </c>
      <c r="B52" s="82"/>
      <c r="C52" s="31" t="s">
        <v>1</v>
      </c>
      <c r="D52" s="31" t="s">
        <v>1</v>
      </c>
      <c r="E52" s="31" t="s">
        <v>1</v>
      </c>
      <c r="F52" s="31" t="s">
        <v>1</v>
      </c>
      <c r="G52" s="31" t="s">
        <v>1</v>
      </c>
      <c r="H52" s="31" t="s">
        <v>1</v>
      </c>
      <c r="I52" s="32"/>
      <c r="J52" s="32"/>
      <c r="K52" s="32">
        <f>K51+K36+K35+K34+K32+K25+K17</f>
        <v>29567100</v>
      </c>
      <c r="L52" s="32">
        <f t="shared" ref="L52:M52" si="3">L51+L36+L35+L34+L32+L25+L17</f>
        <v>27743890</v>
      </c>
      <c r="M52" s="32">
        <f t="shared" si="3"/>
        <v>27243890</v>
      </c>
    </row>
    <row r="53" spans="1:13" ht="31.5" customHeight="1" x14ac:dyDescent="0.25">
      <c r="A53" s="44" t="s">
        <v>71</v>
      </c>
      <c r="B53" s="45"/>
      <c r="C53" s="11" t="s">
        <v>1</v>
      </c>
      <c r="D53" s="11" t="s">
        <v>1</v>
      </c>
      <c r="E53" s="11" t="s">
        <v>1</v>
      </c>
      <c r="F53" s="11" t="s">
        <v>1</v>
      </c>
      <c r="G53" s="11" t="s">
        <v>1</v>
      </c>
      <c r="H53" s="11" t="s">
        <v>1</v>
      </c>
      <c r="I53" s="12">
        <f>I15+I25+I32+I34+I35+I36+I51</f>
        <v>938000</v>
      </c>
      <c r="J53" s="12">
        <f>J15+J25+J32+J34+J35+J36+J51</f>
        <v>1630000</v>
      </c>
      <c r="K53" s="12">
        <f>K15+K25+K32+K34+K35+K36+K51+K17</f>
        <v>31297100</v>
      </c>
      <c r="L53" s="12">
        <f t="shared" ref="L53:M53" si="4">L15+L25+L32+L34+L35+L36+L51+L17</f>
        <v>29473890</v>
      </c>
      <c r="M53" s="12">
        <f t="shared" si="4"/>
        <v>28973890</v>
      </c>
    </row>
    <row r="54" spans="1:13" ht="27.75" customHeight="1" x14ac:dyDescent="0.25">
      <c r="A54" s="44" t="s">
        <v>72</v>
      </c>
      <c r="B54" s="45"/>
      <c r="C54" s="11" t="s">
        <v>1</v>
      </c>
      <c r="D54" s="11" t="s">
        <v>1</v>
      </c>
      <c r="E54" s="11" t="s">
        <v>1</v>
      </c>
      <c r="F54" s="11" t="s">
        <v>1</v>
      </c>
      <c r="G54" s="11" t="s">
        <v>1</v>
      </c>
      <c r="H54" s="11" t="s">
        <v>1</v>
      </c>
      <c r="I54" s="12">
        <f>I10+I53</f>
        <v>81230290.799999997</v>
      </c>
      <c r="J54" s="12">
        <f>J10+J53</f>
        <v>86555109</v>
      </c>
      <c r="K54" s="12">
        <f>K10+K53</f>
        <v>116976200</v>
      </c>
      <c r="L54" s="12">
        <f>L10+L53</f>
        <v>113070890</v>
      </c>
      <c r="M54" s="12">
        <f>M10+M53</f>
        <v>112570890</v>
      </c>
    </row>
  </sheetData>
  <mergeCells count="66">
    <mergeCell ref="A44:B44"/>
    <mergeCell ref="A45:B45"/>
    <mergeCell ref="A46:B46"/>
    <mergeCell ref="A52:B52"/>
    <mergeCell ref="A47:B47"/>
    <mergeCell ref="A48:B48"/>
    <mergeCell ref="A49:B49"/>
    <mergeCell ref="A50:B50"/>
    <mergeCell ref="A51:B51"/>
    <mergeCell ref="A54:B5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2:B32"/>
    <mergeCell ref="A26:M26"/>
    <mergeCell ref="A34:B34"/>
    <mergeCell ref="A33:M33"/>
    <mergeCell ref="A37:M37"/>
    <mergeCell ref="A16:M16"/>
    <mergeCell ref="A19:B19"/>
    <mergeCell ref="A20:B20"/>
    <mergeCell ref="A53:B53"/>
    <mergeCell ref="A12:M12"/>
    <mergeCell ref="A17:B17"/>
    <mergeCell ref="A18:M18"/>
    <mergeCell ref="A35:B35"/>
    <mergeCell ref="A36:B36"/>
    <mergeCell ref="A38:B38"/>
    <mergeCell ref="A39:B39"/>
    <mergeCell ref="A40:B40"/>
    <mergeCell ref="A41:B41"/>
    <mergeCell ref="A42:B42"/>
    <mergeCell ref="A43:B43"/>
    <mergeCell ref="A15:B15"/>
    <mergeCell ref="A5:M5"/>
    <mergeCell ref="A6:B6"/>
    <mergeCell ref="A7:B7"/>
    <mergeCell ref="A8:B8"/>
    <mergeCell ref="I6:I8"/>
    <mergeCell ref="J6:J8"/>
    <mergeCell ref="A1:I1"/>
    <mergeCell ref="A2:B4"/>
    <mergeCell ref="C2:C4"/>
    <mergeCell ref="D2:H2"/>
    <mergeCell ref="I2:M2"/>
    <mergeCell ref="K3:M3"/>
    <mergeCell ref="D3:D4"/>
    <mergeCell ref="E3:E4"/>
    <mergeCell ref="F3:H3"/>
    <mergeCell ref="I3:I4"/>
    <mergeCell ref="J3:J4"/>
    <mergeCell ref="A11:M11"/>
    <mergeCell ref="A13:B13"/>
    <mergeCell ref="A14:B14"/>
    <mergeCell ref="K6:K8"/>
    <mergeCell ref="L6:L8"/>
    <mergeCell ref="M6:M8"/>
    <mergeCell ref="A9:B9"/>
    <mergeCell ref="A10:B10"/>
  </mergeCells>
  <pageMargins left="0.70866141732283472" right="0.70866141732283472" top="0.47" bottom="0.55000000000000004" header="0.31496062992125984" footer="0.31496062992125984"/>
  <pageSetup paperSize="9" scale="3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lazebnaya</dc:creator>
  <cp:lastModifiedBy>ФУ АЧМР</cp:lastModifiedBy>
  <cp:lastPrinted>2020-11-25T22:49:59Z</cp:lastPrinted>
  <dcterms:created xsi:type="dcterms:W3CDTF">2020-05-25T23:52:49Z</dcterms:created>
  <dcterms:modified xsi:type="dcterms:W3CDTF">2020-12-07T23:01:12Z</dcterms:modified>
</cp:coreProperties>
</file>